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ank\Lesya\-=KAFEDRAa=-\акредитація_2023\МАГІСТРИ\"/>
    </mc:Choice>
  </mc:AlternateContent>
  <xr:revisionPtr revIDLastSave="0" documentId="13_ncr:1_{EC37F5CB-BE99-423E-85E9-B4702354CA76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БАК ДФН природ-матем НАУКА" sheetId="1" r:id="rId1"/>
    <sheet name="Sheet2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2" l="1"/>
  <c r="X118" i="1"/>
  <c r="U117" i="1"/>
  <c r="BB116" i="1"/>
  <c r="AY116" i="1"/>
  <c r="AX116" i="1"/>
  <c r="AY115" i="1"/>
  <c r="AW115" i="1"/>
  <c r="AO115" i="1"/>
  <c r="AK115" i="1"/>
  <c r="AE115" i="1"/>
  <c r="BB114" i="1"/>
  <c r="AX114" i="1"/>
  <c r="AY113" i="1"/>
  <c r="AW113" i="1"/>
  <c r="AK113" i="1"/>
  <c r="BB112" i="1"/>
  <c r="AX112" i="1"/>
  <c r="AW111" i="1"/>
  <c r="AO111" i="1"/>
  <c r="AM111" i="1"/>
  <c r="AK108" i="1"/>
  <c r="BA107" i="1"/>
  <c r="AY107" i="1"/>
  <c r="AW107" i="1"/>
  <c r="BB105" i="1"/>
  <c r="BB109" i="1" s="1"/>
  <c r="BA105" i="1"/>
  <c r="BA116" i="1" s="1"/>
  <c r="AZ105" i="1"/>
  <c r="AZ109" i="1" s="1"/>
  <c r="AY105" i="1"/>
  <c r="AX105" i="1"/>
  <c r="AX109" i="1" s="1"/>
  <c r="AW105" i="1"/>
  <c r="AW116" i="1" s="1"/>
  <c r="BA104" i="1"/>
  <c r="BA115" i="1" s="1"/>
  <c r="AY104" i="1"/>
  <c r="AW104" i="1"/>
  <c r="AW108" i="1" s="1"/>
  <c r="AU104" i="1"/>
  <c r="AU115" i="1" s="1"/>
  <c r="AS104" i="1"/>
  <c r="AS108" i="1" s="1"/>
  <c r="AO104" i="1"/>
  <c r="AO108" i="1" s="1"/>
  <c r="AK104" i="1"/>
  <c r="AI104" i="1"/>
  <c r="AI115" i="1" s="1"/>
  <c r="AG104" i="1"/>
  <c r="AG106" i="1" s="1"/>
  <c r="AE104" i="1"/>
  <c r="AG90" i="1"/>
  <c r="BB88" i="1"/>
  <c r="BA88" i="1"/>
  <c r="BA114" i="1" s="1"/>
  <c r="AZ88" i="1"/>
  <c r="AZ114" i="1" s="1"/>
  <c r="AY88" i="1"/>
  <c r="AY114" i="1" s="1"/>
  <c r="AX88" i="1"/>
  <c r="AW88" i="1"/>
  <c r="AW114" i="1" s="1"/>
  <c r="AG88" i="1"/>
  <c r="AH88" i="1" s="1"/>
  <c r="AH89" i="1" s="1"/>
  <c r="AH90" i="1" s="1"/>
  <c r="BA87" i="1"/>
  <c r="BA113" i="1" s="1"/>
  <c r="AY87" i="1"/>
  <c r="AW87" i="1"/>
  <c r="AS87" i="1"/>
  <c r="AS113" i="1" s="1"/>
  <c r="AQ87" i="1"/>
  <c r="AO87" i="1"/>
  <c r="AO113" i="1" s="1"/>
  <c r="AM87" i="1"/>
  <c r="AM108" i="1" s="1"/>
  <c r="AK87" i="1"/>
  <c r="AG87" i="1"/>
  <c r="AG113" i="1" s="1"/>
  <c r="AH85" i="1"/>
  <c r="AE85" i="1"/>
  <c r="AU85" i="1" s="1"/>
  <c r="AU83" i="1"/>
  <c r="AH83" i="1"/>
  <c r="AE83" i="1"/>
  <c r="AU81" i="1"/>
  <c r="AH81" i="1"/>
  <c r="AE81" i="1"/>
  <c r="AH79" i="1"/>
  <c r="AE79" i="1"/>
  <c r="AU79" i="1" s="1"/>
  <c r="AI77" i="1"/>
  <c r="AH77" i="1"/>
  <c r="AE77" i="1"/>
  <c r="AU77" i="1" s="1"/>
  <c r="AI75" i="1"/>
  <c r="AH75" i="1"/>
  <c r="AE75" i="1"/>
  <c r="AU75" i="1" s="1"/>
  <c r="AI73" i="1"/>
  <c r="AE73" i="1"/>
  <c r="AU73" i="1" s="1"/>
  <c r="AU71" i="1"/>
  <c r="AI71" i="1"/>
  <c r="AH71" i="1"/>
  <c r="AE71" i="1"/>
  <c r="AU69" i="1"/>
  <c r="AI69" i="1"/>
  <c r="AE69" i="1"/>
  <c r="AI67" i="1"/>
  <c r="AU67" i="1" s="1"/>
  <c r="AH67" i="1"/>
  <c r="AE67" i="1"/>
  <c r="AI65" i="1"/>
  <c r="AU65" i="1" s="1"/>
  <c r="AE65" i="1"/>
  <c r="AI63" i="1"/>
  <c r="AE63" i="1"/>
  <c r="AU63" i="1" s="1"/>
  <c r="AI61" i="1"/>
  <c r="AI87" i="1" s="1"/>
  <c r="AH61" i="1"/>
  <c r="AE61" i="1"/>
  <c r="AU61" i="1" s="1"/>
  <c r="BB57" i="1"/>
  <c r="BA57" i="1"/>
  <c r="BA112" i="1" s="1"/>
  <c r="AZ57" i="1"/>
  <c r="AZ112" i="1" s="1"/>
  <c r="AY57" i="1"/>
  <c r="AY112" i="1" s="1"/>
  <c r="AX57" i="1"/>
  <c r="AW57" i="1"/>
  <c r="AW112" i="1" s="1"/>
  <c r="BA56" i="1"/>
  <c r="BA111" i="1" s="1"/>
  <c r="AY56" i="1"/>
  <c r="AY111" i="1" s="1"/>
  <c r="AW56" i="1"/>
  <c r="AS56" i="1"/>
  <c r="AS111" i="1" s="1"/>
  <c r="AQ56" i="1"/>
  <c r="AQ108" i="1" s="1"/>
  <c r="AM56" i="1"/>
  <c r="AK56" i="1"/>
  <c r="AK111" i="1" s="1"/>
  <c r="AI56" i="1"/>
  <c r="AI111" i="1" s="1"/>
  <c r="AG56" i="1"/>
  <c r="AG111" i="1" s="1"/>
  <c r="AE54" i="1"/>
  <c r="AU54" i="1" s="1"/>
  <c r="AE52" i="1"/>
  <c r="AU50" i="1"/>
  <c r="AE48" i="1"/>
  <c r="AE56" i="1" s="1"/>
  <c r="AE111" i="1" s="1"/>
  <c r="AI113" i="1" l="1"/>
  <c r="AI108" i="1"/>
  <c r="AU87" i="1"/>
  <c r="AU113" i="1" s="1"/>
  <c r="AE108" i="1"/>
  <c r="AE87" i="1"/>
  <c r="AE113" i="1" s="1"/>
  <c r="AY109" i="1"/>
  <c r="BA108" i="1"/>
  <c r="AU48" i="1"/>
  <c r="AU56" i="1" s="1"/>
  <c r="AU111" i="1" s="1"/>
  <c r="AW109" i="1"/>
  <c r="BA109" i="1"/>
  <c r="AG115" i="1"/>
  <c r="AS115" i="1"/>
  <c r="AZ116" i="1"/>
  <c r="AY108" i="1"/>
  <c r="AU108" i="1" l="1"/>
</calcChain>
</file>

<file path=xl/sharedStrings.xml><?xml version="1.0" encoding="utf-8"?>
<sst xmlns="http://schemas.openxmlformats.org/spreadsheetml/2006/main" count="237" uniqueCount="153">
  <si>
    <t>Міністерство освіти і науки України</t>
  </si>
  <si>
    <t>Волинський національний університет імені Лесі Українки</t>
  </si>
  <si>
    <t>ЗАТВЕРДЖУЮ</t>
  </si>
  <si>
    <t>НАВЧАЛЬНИЙ ПЛАН</t>
  </si>
  <si>
    <r>
      <rPr>
        <sz val="10"/>
        <color rgb="FF000000"/>
        <rFont val="Times New Roman"/>
        <family val="1"/>
        <charset val="1"/>
      </rPr>
      <t xml:space="preserve">Освітній ступінь: </t>
    </r>
    <r>
      <rPr>
        <b/>
        <sz val="10"/>
        <color rgb="FF000000"/>
        <rFont val="Times New Roman"/>
        <family val="1"/>
        <charset val="1"/>
      </rPr>
      <t>МАГІСТР</t>
    </r>
  </si>
  <si>
    <r>
      <rPr>
        <sz val="10"/>
        <color rgb="FF000000"/>
        <rFont val="Times New Roman"/>
        <family val="1"/>
        <charset val="1"/>
      </rPr>
      <t xml:space="preserve">підготовки                        </t>
    </r>
    <r>
      <rPr>
        <b/>
        <sz val="10"/>
        <color rgb="FF000000"/>
        <rFont val="Times New Roman"/>
        <family val="1"/>
        <charset val="204"/>
      </rPr>
      <t xml:space="preserve">  МАГІСТРА</t>
    </r>
  </si>
  <si>
    <r>
      <rPr>
        <sz val="10"/>
        <color rgb="FF000000"/>
        <rFont val="Times New Roman"/>
        <family val="1"/>
        <charset val="1"/>
      </rPr>
      <t>Освітня кваліфікація  Магістр</t>
    </r>
    <r>
      <rPr>
        <u/>
        <sz val="10"/>
        <color rgb="FF000000"/>
        <rFont val="Times New Roman"/>
        <family val="1"/>
        <charset val="1"/>
      </rPr>
      <t xml:space="preserve"> з комп'ютерних наук</t>
    </r>
  </si>
  <si>
    <t>(назва освітнього ступеня)</t>
  </si>
  <si>
    <t>галузь знань 12 Інформаційні технології</t>
  </si>
  <si>
    <t>Термін навчання 1 рік 4 місяці</t>
  </si>
  <si>
    <t>(шифр і назва галузі знань)</t>
  </si>
  <si>
    <t>(повних років, місяців)</t>
  </si>
  <si>
    <r>
      <rPr>
        <sz val="10"/>
        <color rgb="FF000000"/>
        <rFont val="Times New Roman"/>
        <family val="1"/>
        <charset val="1"/>
      </rPr>
      <t>спеціальність__</t>
    </r>
    <r>
      <rPr>
        <u/>
        <sz val="10"/>
        <color rgb="FF000000"/>
        <rFont val="Times New Roman"/>
        <family val="1"/>
        <charset val="1"/>
      </rPr>
      <t>122 Комп'ютерні науки</t>
    </r>
  </si>
  <si>
    <t>На основі  диплому бакалавра, спеціаліста, магістра</t>
  </si>
  <si>
    <t>(код і назва спеціальності)</t>
  </si>
  <si>
    <t xml:space="preserve">                      (назва спеціалізації)</t>
  </si>
  <si>
    <r>
      <rPr>
        <sz val="10"/>
        <color rgb="FF000000"/>
        <rFont val="Times New Roman"/>
        <family val="1"/>
        <charset val="1"/>
      </rPr>
      <t>Освітньо-професійна програма</t>
    </r>
    <r>
      <rPr>
        <sz val="11"/>
        <color rgb="FF000000"/>
        <rFont val="Times New Roman"/>
        <family val="1"/>
        <charset val="1"/>
      </rPr>
      <t xml:space="preserve">          </t>
    </r>
    <r>
      <rPr>
        <u/>
        <sz val="11"/>
        <color rgb="FF000000"/>
        <rFont val="Times New Roman"/>
        <family val="1"/>
        <charset val="1"/>
      </rPr>
      <t>Комп'ютерні науки та інформаційні технології</t>
    </r>
  </si>
  <si>
    <r>
      <rPr>
        <sz val="11"/>
        <color rgb="FF000000"/>
        <rFont val="Times New Roman"/>
        <family val="1"/>
        <charset val="1"/>
      </rPr>
      <t>Форма навчання _______</t>
    </r>
    <r>
      <rPr>
        <b/>
        <sz val="11"/>
        <color rgb="FF000000"/>
        <rFont val="Times New Roman"/>
        <family val="1"/>
        <charset val="1"/>
      </rPr>
      <t>ДЕННА</t>
    </r>
    <r>
      <rPr>
        <sz val="11"/>
        <color rgb="FF000000"/>
        <rFont val="Times New Roman"/>
        <family val="1"/>
        <charset val="1"/>
      </rPr>
      <t>__________</t>
    </r>
  </si>
  <si>
    <t>(денна, заочна)</t>
  </si>
  <si>
    <t xml:space="preserve"> Графік навчального процесу</t>
  </si>
  <si>
    <t>Зведені дані по використанню часу (тижнів)</t>
  </si>
  <si>
    <t>К  у   р   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</si>
  <si>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</si>
  <si>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</si>
  <si>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</si>
  <si>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</si>
  <si>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</si>
  <si>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</si>
  <si>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</si>
  <si>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</si>
  <si>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</si>
  <si>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</si>
  <si>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</si>
  <si>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</si>
  <si>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</si>
  <si>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Підсумковий контроль</t>
  </si>
  <si>
    <t>Навчальна практика</t>
  </si>
  <si>
    <t>Виробнича практика</t>
  </si>
  <si>
    <t>Державна атестація</t>
  </si>
  <si>
    <t>Випускна кваліфікаційна робота</t>
  </si>
  <si>
    <t>Канікули</t>
  </si>
  <si>
    <t>Всього</t>
  </si>
  <si>
    <t>т</t>
  </si>
  <si>
    <t>к</t>
  </si>
  <si>
    <t>с</t>
  </si>
  <si>
    <t>в</t>
  </si>
  <si>
    <t>т/в</t>
  </si>
  <si>
    <t>п</t>
  </si>
  <si>
    <t>д</t>
  </si>
  <si>
    <t>Т</t>
  </si>
  <si>
    <t>С</t>
  </si>
  <si>
    <t>Екзаменаційна                 сесія</t>
  </si>
  <si>
    <t>Н</t>
  </si>
  <si>
    <t>В</t>
  </si>
  <si>
    <t>А</t>
  </si>
  <si>
    <t>Атестація</t>
  </si>
  <si>
    <t>Д</t>
  </si>
  <si>
    <t>К</t>
  </si>
  <si>
    <t xml:space="preserve"> План навчального процесу</t>
  </si>
  <si>
    <t>№  дисципліни</t>
  </si>
  <si>
    <t>НАЗВА ДИСЦИПЛІНИ</t>
  </si>
  <si>
    <t>Семестровий контроль</t>
  </si>
  <si>
    <t>Загальний обсяг годин</t>
  </si>
  <si>
    <t>Кредити</t>
  </si>
  <si>
    <t>Навчальні заняття</t>
  </si>
  <si>
    <t>Тривалість семестру (тижнів)</t>
  </si>
  <si>
    <t>Аудиторні години</t>
  </si>
  <si>
    <t>Поза-      аудиторні години</t>
  </si>
  <si>
    <t>Самостійна робота</t>
  </si>
  <si>
    <t>1 курс</t>
  </si>
  <si>
    <t>2 курс</t>
  </si>
  <si>
    <t>Екзамен</t>
  </si>
  <si>
    <t>Залік</t>
  </si>
  <si>
    <t>Проміжний контроль</t>
  </si>
  <si>
    <t>Курсова робота (проєкт)</t>
  </si>
  <si>
    <t>Практика</t>
  </si>
  <si>
    <t>1 сем.</t>
  </si>
  <si>
    <t>2 сем.</t>
  </si>
  <si>
    <t>3 сем.</t>
  </si>
  <si>
    <t>Всього аудиторних</t>
  </si>
  <si>
    <t>Лекції</t>
  </si>
  <si>
    <t>Практичні (семінарські)</t>
  </si>
  <si>
    <t>Лабораторні</t>
  </si>
  <si>
    <t>Індивідуальні заняття</t>
  </si>
  <si>
    <t>Консультації</t>
  </si>
  <si>
    <t xml:space="preserve">18т. </t>
  </si>
  <si>
    <t xml:space="preserve">14т. </t>
  </si>
  <si>
    <t xml:space="preserve">11т. </t>
  </si>
  <si>
    <t>Тижневе  навантаження</t>
  </si>
  <si>
    <t>Л</t>
  </si>
  <si>
    <t>Пр. (лаб.)</t>
  </si>
  <si>
    <t>1. Цикл загальної підготовки</t>
  </si>
  <si>
    <t>Управління проєктами</t>
  </si>
  <si>
    <t>Наукова комунікація іноземною мовою</t>
  </si>
  <si>
    <t>Методологія та організація наукових досліджень в галузі комп’ютерних наук</t>
  </si>
  <si>
    <t>Сучасні методики навчання</t>
  </si>
  <si>
    <t xml:space="preserve">Разом </t>
  </si>
  <si>
    <t>Всього кредитів за циклом загальної підготовки</t>
  </si>
  <si>
    <t>2. Цикл професійної підготовки</t>
  </si>
  <si>
    <t>Методи аналізу та візуалізації даних</t>
  </si>
  <si>
    <t>Методи розробки алгоритмів</t>
  </si>
  <si>
    <t>Проектування та супровід бази даних та знань</t>
  </si>
  <si>
    <t>Технології проектування та розробки веб-ресурсів</t>
  </si>
  <si>
    <t>Архітектура програмного забезпечення</t>
  </si>
  <si>
    <t>Реінжиніринг інформаційних систем</t>
  </si>
  <si>
    <t>Проектування та адміністрування комп'ютерних мереж</t>
  </si>
  <si>
    <t>Тестування та супровід програмного забезпечення</t>
  </si>
  <si>
    <t>Практика з проєктування програмного забезпечення</t>
  </si>
  <si>
    <t>Асистентська практика в ЗВО</t>
  </si>
  <si>
    <t>Переддипломна практика з написанням кваліфікаційної роботи</t>
  </si>
  <si>
    <t>Кваліфікаційна робота</t>
  </si>
  <si>
    <t>Всього кредитів за циклом професійної підготовки</t>
  </si>
  <si>
    <t>3. Цикл вибіркових дисциплін</t>
  </si>
  <si>
    <t>Вибіркова дисципліна 1</t>
  </si>
  <si>
    <t>Вибіркова дисципліна 2</t>
  </si>
  <si>
    <t>Вибіркова дисципліна 3</t>
  </si>
  <si>
    <t>Вибіркова дисципліна 4</t>
  </si>
  <si>
    <t>Вибіркова дисципліна 5</t>
  </si>
  <si>
    <t>Вибіркова дисципліна 6</t>
  </si>
  <si>
    <t>Всього кредитів за циклом вибіркових дисциплін</t>
  </si>
  <si>
    <t>Всього годин за навчальним планом</t>
  </si>
  <si>
    <t>у тому числі:</t>
  </si>
  <si>
    <t>загальна підготовка</t>
  </si>
  <si>
    <t>професійна підготовка</t>
  </si>
  <si>
    <t>вибіркові дисципліни</t>
  </si>
  <si>
    <t>Кількість екзаменів</t>
  </si>
  <si>
    <t>Кількість заліків</t>
  </si>
  <si>
    <t>Кількість курсових робіт</t>
  </si>
  <si>
    <t>Види і назви практик</t>
  </si>
  <si>
    <t>Виробнича</t>
  </si>
  <si>
    <t>№ за порядком</t>
  </si>
  <si>
    <t>Форма і назва підсумкової атестації</t>
  </si>
  <si>
    <t>Семестр</t>
  </si>
  <si>
    <t>Назва практики</t>
  </si>
  <si>
    <t>Термін проведення</t>
  </si>
  <si>
    <t>Кількість тижнів</t>
  </si>
  <si>
    <t>Переддипломна практика із написанням кваліфікаційної роботи</t>
  </si>
  <si>
    <t>протягом семестру (9-16 тижні)</t>
  </si>
  <si>
    <t xml:space="preserve">Навчальний план складено у відповідності до Стандарту вищої освіти України другого (магістерського) рівня ступеня «магістр» за галуззю знань 12 «Інформаційні технології» спеціальністю 122 «Комп’ютерні науки»  №393 від 28.04.2022 р. </t>
  </si>
  <si>
    <t>Гарант освітньо-професійної програми___</t>
  </si>
  <si>
    <r>
      <rPr>
        <b/>
        <sz val="10"/>
        <color rgb="FF000000"/>
        <rFont val="Times New Roman"/>
        <family val="1"/>
        <charset val="1"/>
      </rPr>
      <t>Завідувач кафедри комп'ютерних наук та кібербезпеки_______________________________</t>
    </r>
    <r>
      <rPr>
        <b/>
        <u/>
        <sz val="10"/>
        <color rgb="FF000000"/>
        <rFont val="Times New Roman"/>
        <family val="1"/>
        <charset val="1"/>
      </rPr>
      <t>Гришанович Т.О.</t>
    </r>
  </si>
  <si>
    <r>
      <rPr>
        <b/>
        <sz val="10"/>
        <color rgb="FF000000"/>
        <rFont val="Times New Roman"/>
        <family val="1"/>
        <charset val="1"/>
      </rPr>
      <t>Завідувач кафедри теорії функцій та методики навчання математики_______________________________</t>
    </r>
    <r>
      <rPr>
        <b/>
        <u/>
        <sz val="10"/>
        <color rgb="FF000000"/>
        <rFont val="Times New Roman"/>
        <family val="1"/>
        <charset val="1"/>
      </rPr>
      <t>Гембарська С. Б.</t>
    </r>
    <r>
      <rPr>
        <b/>
        <sz val="10"/>
        <color rgb="FF000000"/>
        <rFont val="Times New Roman"/>
        <family val="1"/>
        <charset val="1"/>
      </rPr>
      <t>_______</t>
    </r>
  </si>
  <si>
    <t>Затверджено на засіданні Вченої ради факультету інформаційних технологій та математики</t>
  </si>
  <si>
    <r>
      <rPr>
        <sz val="10"/>
        <color rgb="FF000000"/>
        <rFont val="Times New Roman"/>
        <family val="1"/>
        <charset val="1"/>
      </rPr>
      <t xml:space="preserve">Протокол №  </t>
    </r>
    <r>
      <rPr>
        <b/>
        <sz val="10"/>
        <color rgb="FF000000"/>
        <rFont val="Times New Roman"/>
        <family val="1"/>
        <charset val="1"/>
      </rPr>
      <t>__</t>
    </r>
    <r>
      <rPr>
        <sz val="10"/>
        <color rgb="FF000000"/>
        <rFont val="Times New Roman"/>
        <family val="1"/>
        <charset val="1"/>
      </rPr>
      <t xml:space="preserve">  від "</t>
    </r>
    <r>
      <rPr>
        <b/>
        <sz val="10"/>
        <color rgb="FF000000"/>
        <rFont val="Times New Roman"/>
        <family val="1"/>
        <charset val="1"/>
      </rPr>
      <t>___</t>
    </r>
    <r>
      <rPr>
        <sz val="10"/>
        <color rgb="FF000000"/>
        <rFont val="Times New Roman"/>
        <family val="1"/>
        <charset val="1"/>
      </rPr>
      <t>" ___________ 20_____року</t>
    </r>
  </si>
  <si>
    <t>Декан (директор) факультету (інституту)____________________________________________________(ПІБ)</t>
  </si>
  <si>
    <t>Яцюк С. М.</t>
  </si>
  <si>
    <r>
      <rPr>
        <b/>
        <sz val="10"/>
        <color rgb="FF000000"/>
        <rFont val="Times New Roman"/>
        <family val="1"/>
        <charset val="1"/>
      </rPr>
      <t>Погоджено</t>
    </r>
    <r>
      <rPr>
        <sz val="10"/>
        <color rgb="FF000000"/>
        <rFont val="Times New Roman"/>
        <family val="1"/>
        <charset val="1"/>
      </rPr>
      <t xml:space="preserve">                                            Начальник навчального відділу                       ___________________________                                        "___"____________________20     р.</t>
    </r>
  </si>
  <si>
    <r>
      <rPr>
        <b/>
        <sz val="10"/>
        <color rgb="FF000000"/>
        <rFont val="Times New Roman"/>
        <family val="1"/>
        <charset val="1"/>
      </rPr>
      <t>Погоджено</t>
    </r>
    <r>
      <rPr>
        <sz val="10"/>
        <color rgb="FF000000"/>
        <rFont val="Times New Roman"/>
        <family val="1"/>
        <charset val="1"/>
      </rPr>
      <t xml:space="preserve">                                                        Проректор з навчальної роботи та рекрутації ___________________________                        "___"________________20     р.</t>
    </r>
  </si>
  <si>
    <r>
      <rPr>
        <b/>
        <sz val="10"/>
        <color rgb="FF000000"/>
        <rFont val="Times New Roman"/>
        <family val="1"/>
        <charset val="1"/>
      </rPr>
      <t xml:space="preserve">Затверджено  
</t>
    </r>
    <r>
      <rPr>
        <sz val="10"/>
        <color rgb="FF000000"/>
        <rFont val="Times New Roman"/>
        <family val="1"/>
        <charset val="1"/>
      </rPr>
      <t>Рішення Вченої ради                                                                
Волинського національного університету імені Лесі Українки  ___________________                         "___"_________________20     р.</t>
    </r>
  </si>
  <si>
    <t>ректор______________ проф. Цьось А. В.                                                               "___"___________ 2023 р.</t>
  </si>
  <si>
    <t>Сучасні технології забезпечення кібербезпеки в інформаційно-комунікаційних системах
-КОМУНІКАЦІЙНИХ СИСТЕМАХ</t>
  </si>
  <si>
    <r>
      <t>Завідувач кафедри математичного аналізу та статистики______________________________</t>
    </r>
    <r>
      <rPr>
        <b/>
        <u/>
        <sz val="10"/>
        <color rgb="FF000000"/>
        <rFont val="Times New Roman"/>
        <family val="1"/>
        <charset val="1"/>
      </rPr>
      <t>Федуник-Яремчук О. В.</t>
    </r>
  </si>
  <si>
    <r>
      <t>Завідувач кафедри загальної математики та методики навчання інформатики_______________________</t>
    </r>
    <r>
      <rPr>
        <b/>
        <u/>
        <sz val="10"/>
        <color rgb="FF000000"/>
        <rFont val="Times New Roman"/>
        <family val="1"/>
        <charset val="1"/>
      </rPr>
      <t>Хомяк М. 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</si>
</sst>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>
    <font>
      <sz val="10"/>
      <color rgb="FF000000"/>
      <name val="arial"/>
      <charset val="1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1"/>
    </font>
    <font>
      <sz val="6"/>
      <color rgb="FF000000"/>
      <name val="Times New Roman"/>
      <family val="1"/>
      <charset val="1"/>
    </font>
    <font>
      <u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3"/>
      <color rgb="FF000000"/>
      <name val="Times New Roman"/>
      <family val="1"/>
      <charset val="1"/>
    </font>
    <font>
      <b/>
      <u/>
      <sz val="10"/>
      <color rgb="FF000000"/>
      <name val="Times New Roman"/>
      <family val="1"/>
      <charset val="1"/>
    </font>
    <font>
      <u/>
      <sz val="12"/>
      <color rgb="FF000000"/>
      <name val="Times New Roman"/>
      <family val="1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CD5B5"/>
      </patternFill>
    </fill>
    <fill>
      <patternFill patternType="solid">
        <fgColor rgb="FFFFCCCC"/>
        <bgColor rgb="FFFBD4B4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93CDDD"/>
        <bgColor rgb="FF9999FF"/>
      </patternFill>
    </fill>
    <fill>
      <patternFill patternType="solid">
        <fgColor rgb="FFFBD4B4"/>
        <bgColor rgb="FFFCD5B5"/>
      </patternFill>
    </fill>
    <fill>
      <patternFill patternType="solid">
        <fgColor rgb="FFFCD5B5"/>
        <bgColor rgb="FFFBD4B4"/>
      </patternFill>
    </fill>
    <fill>
      <patternFill patternType="solid">
        <fgColor rgb="FFFFDBB6"/>
        <bgColor rgb="FFFCD5B5"/>
      </patternFill>
    </fill>
    <fill>
      <patternFill patternType="solid">
        <fgColor rgb="FFE6B9B8"/>
        <bgColor rgb="FFFFCCCC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</fills>
  <borders count="5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20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0" fontId="14" fillId="0" borderId="0"/>
    <xf numFmtId="0" fontId="15" fillId="0" borderId="0"/>
  </cellStyleXfs>
  <cellXfs count="310">
    <xf numFmtId="0" fontId="0" fillId="0" borderId="0" xfId="0"/>
    <xf numFmtId="0" fontId="28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left" wrapText="1"/>
    </xf>
    <xf numFmtId="0" fontId="16" fillId="9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9" borderId="0" xfId="0" applyFont="1" applyFill="1" applyBorder="1" applyAlignment="1">
      <alignment horizontal="center" textRotation="90" wrapText="1"/>
    </xf>
    <xf numFmtId="0" fontId="16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wrapText="1"/>
    </xf>
    <xf numFmtId="0" fontId="19" fillId="9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16" fillId="9" borderId="0" xfId="0" applyFont="1" applyFill="1" applyBorder="1" applyAlignment="1"/>
    <xf numFmtId="0" fontId="16" fillId="9" borderId="0" xfId="0" applyFont="1" applyFill="1" applyBorder="1" applyAlignment="1">
      <alignment horizontal="center" vertical="top" wrapText="1"/>
    </xf>
    <xf numFmtId="0" fontId="17" fillId="9" borderId="0" xfId="0" applyFont="1" applyFill="1" applyBorder="1" applyAlignment="1">
      <alignment vertical="center" wrapText="1"/>
    </xf>
    <xf numFmtId="0" fontId="17" fillId="9" borderId="0" xfId="0" applyFont="1" applyFill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" xfId="0" applyFont="1" applyBorder="1" applyAlignment="1"/>
    <xf numFmtId="0" fontId="17" fillId="0" borderId="4" xfId="0" applyFont="1" applyBorder="1" applyAlignment="1">
      <alignment horizontal="center"/>
    </xf>
    <xf numFmtId="0" fontId="17" fillId="9" borderId="4" xfId="0" applyFont="1" applyFill="1" applyBorder="1" applyAlignment="1">
      <alignment horizontal="center"/>
    </xf>
    <xf numFmtId="0" fontId="17" fillId="9" borderId="5" xfId="0" applyFont="1" applyFill="1" applyBorder="1" applyAlignment="1"/>
    <xf numFmtId="0" fontId="17" fillId="9" borderId="4" xfId="0" applyFont="1" applyFill="1" applyBorder="1" applyAlignment="1"/>
    <xf numFmtId="0" fontId="25" fillId="0" borderId="0" xfId="0" applyFont="1" applyAlignment="1">
      <alignment horizontal="center" wrapText="1"/>
    </xf>
    <xf numFmtId="0" fontId="17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2" fillId="0" borderId="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6" fillId="9" borderId="0" xfId="0" applyFont="1" applyFill="1" applyAlignment="1"/>
    <xf numFmtId="0" fontId="16" fillId="9" borderId="4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9" borderId="0" xfId="0" applyFill="1"/>
    <xf numFmtId="0" fontId="16" fillId="0" borderId="1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2" fontId="16" fillId="9" borderId="0" xfId="0" applyNumberFormat="1" applyFont="1" applyFill="1" applyAlignment="1"/>
    <xf numFmtId="0" fontId="16" fillId="0" borderId="4" xfId="0" applyFont="1" applyBorder="1" applyAlignment="1">
      <alignment horizontal="center" vertical="center"/>
    </xf>
    <xf numFmtId="0" fontId="16" fillId="9" borderId="0" xfId="0" applyFont="1" applyFill="1" applyAlignment="1">
      <alignment horizontal="center" vertical="center" wrapText="1"/>
    </xf>
    <xf numFmtId="0" fontId="0" fillId="0" borderId="0" xfId="0" applyFont="1" applyBorder="1" applyAlignment="1"/>
    <xf numFmtId="0" fontId="16" fillId="12" borderId="17" xfId="0" applyFont="1" applyFill="1" applyBorder="1" applyAlignment="1">
      <alignment horizontal="center" vertical="center"/>
    </xf>
    <xf numFmtId="0" fontId="16" fillId="12" borderId="18" xfId="0" applyFont="1" applyFill="1" applyBorder="1" applyAlignment="1">
      <alignment horizontal="center" vertical="center"/>
    </xf>
    <xf numFmtId="0" fontId="16" fillId="12" borderId="19" xfId="0" applyFont="1" applyFill="1" applyBorder="1" applyAlignment="1">
      <alignment horizontal="center" vertical="center"/>
    </xf>
    <xf numFmtId="0" fontId="16" fillId="12" borderId="20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vertical="center"/>
    </xf>
    <xf numFmtId="0" fontId="0" fillId="0" borderId="0" xfId="0" applyFont="1" applyAlignment="1"/>
    <xf numFmtId="0" fontId="20" fillId="9" borderId="4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0" fillId="9" borderId="0" xfId="0" applyFont="1" applyFill="1" applyBorder="1" applyAlignment="1"/>
    <xf numFmtId="0" fontId="0" fillId="9" borderId="0" xfId="0" applyFont="1" applyFill="1" applyAlignment="1"/>
    <xf numFmtId="0" fontId="20" fillId="9" borderId="14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16" fillId="9" borderId="27" xfId="0" applyFont="1" applyFill="1" applyBorder="1" applyAlignment="1">
      <alignment horizontal="center" vertical="center"/>
    </xf>
    <xf numFmtId="0" fontId="16" fillId="9" borderId="28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20" fillId="12" borderId="15" xfId="0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center" vertical="center"/>
    </xf>
    <xf numFmtId="0" fontId="16" fillId="14" borderId="36" xfId="0" applyFont="1" applyFill="1" applyBorder="1" applyAlignment="1">
      <alignment horizontal="center" vertical="center"/>
    </xf>
    <xf numFmtId="0" fontId="16" fillId="14" borderId="23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16" fillId="15" borderId="19" xfId="0" applyFont="1" applyFill="1" applyBorder="1" applyAlignment="1">
      <alignment horizontal="center" vertical="center"/>
    </xf>
    <xf numFmtId="0" fontId="16" fillId="15" borderId="44" xfId="0" applyFont="1" applyFill="1" applyBorder="1" applyAlignment="1">
      <alignment horizontal="center" vertical="center"/>
    </xf>
    <xf numFmtId="0" fontId="17" fillId="0" borderId="6" xfId="0" applyFont="1" applyBorder="1" applyAlignment="1"/>
    <xf numFmtId="0" fontId="17" fillId="0" borderId="0" xfId="0" applyFont="1" applyBorder="1" applyAlignment="1"/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47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vertical="center"/>
    </xf>
    <xf numFmtId="0" fontId="23" fillId="0" borderId="0" xfId="0" applyFont="1" applyAlignment="1">
      <alignment horizontal="left"/>
    </xf>
    <xf numFmtId="0" fontId="33" fillId="0" borderId="0" xfId="0" applyFont="1" applyAlignment="1"/>
    <xf numFmtId="49" fontId="16" fillId="0" borderId="0" xfId="0" applyNumberFormat="1" applyFont="1" applyAlignment="1">
      <alignment vertical="top" wrapText="1"/>
    </xf>
    <xf numFmtId="0" fontId="25" fillId="0" borderId="0" xfId="0" applyFont="1" applyAlignment="1"/>
    <xf numFmtId="49" fontId="25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vertical="top"/>
    </xf>
    <xf numFmtId="49" fontId="16" fillId="0" borderId="0" xfId="0" applyNumberFormat="1" applyFont="1" applyAlignment="1"/>
    <xf numFmtId="0" fontId="0" fillId="0" borderId="0" xfId="0"/>
    <xf numFmtId="0" fontId="16" fillId="9" borderId="0" xfId="0" applyFont="1" applyFill="1" applyBorder="1" applyAlignment="1">
      <alignment horizontal="left" wrapText="1"/>
    </xf>
    <xf numFmtId="0" fontId="16" fillId="0" borderId="0" xfId="0" applyFont="1" applyBorder="1" applyAlignment="1"/>
    <xf numFmtId="0" fontId="28" fillId="0" borderId="0" xfId="0" applyFont="1" applyBorder="1" applyAlignment="1"/>
    <xf numFmtId="0" fontId="16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center" textRotation="90"/>
    </xf>
    <xf numFmtId="0" fontId="31" fillId="9" borderId="4" xfId="0" applyFont="1" applyFill="1" applyBorder="1" applyAlignment="1">
      <alignment horizontal="center" vertical="center" textRotation="90" wrapText="1"/>
    </xf>
    <xf numFmtId="0" fontId="31" fillId="9" borderId="5" xfId="0" applyFont="1" applyFill="1" applyBorder="1" applyAlignment="1">
      <alignment horizontal="center" vertical="center" textRotation="90" wrapText="1"/>
    </xf>
    <xf numFmtId="0" fontId="16" fillId="9" borderId="4" xfId="0" applyFont="1" applyFill="1" applyBorder="1" applyAlignment="1">
      <alignment horizontal="center" vertical="center" textRotation="90" wrapText="1"/>
    </xf>
    <xf numFmtId="0" fontId="17" fillId="9" borderId="4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 textRotation="90" wrapText="1"/>
    </xf>
    <xf numFmtId="0" fontId="17" fillId="0" borderId="0" xfId="0" applyFont="1" applyBorder="1" applyAlignment="1">
      <alignment horizontal="center" vertical="center" textRotation="90" wrapText="1"/>
    </xf>
    <xf numFmtId="49" fontId="20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center" vertical="center" wrapText="1"/>
    </xf>
    <xf numFmtId="1" fontId="16" fillId="9" borderId="4" xfId="0" applyNumberFormat="1" applyFont="1" applyFill="1" applyBorder="1" applyAlignment="1">
      <alignment horizontal="center" vertical="center"/>
    </xf>
    <xf numFmtId="1" fontId="16" fillId="9" borderId="5" xfId="0" applyNumberFormat="1" applyFont="1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25" fillId="12" borderId="4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/>
    </xf>
    <xf numFmtId="1" fontId="16" fillId="12" borderId="4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5" fillId="12" borderId="4" xfId="0" applyFont="1" applyFill="1" applyBorder="1" applyAlignment="1">
      <alignment horizontal="left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6" fillId="12" borderId="21" xfId="0" applyFont="1" applyFill="1" applyBorder="1" applyAlignment="1">
      <alignment horizontal="center" vertical="center"/>
    </xf>
    <xf numFmtId="0" fontId="16" fillId="12" borderId="22" xfId="0" applyFont="1" applyFill="1" applyBorder="1" applyAlignment="1">
      <alignment horizontal="center" vertical="center"/>
    </xf>
    <xf numFmtId="0" fontId="16" fillId="12" borderId="23" xfId="0" applyFont="1" applyFill="1" applyBorder="1" applyAlignment="1">
      <alignment horizontal="center" vertical="center"/>
    </xf>
    <xf numFmtId="0" fontId="22" fillId="10" borderId="24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/>
    </xf>
    <xf numFmtId="0" fontId="20" fillId="9" borderId="2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30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16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25" fillId="12" borderId="4" xfId="0" applyFont="1" applyFill="1" applyBorder="1" applyAlignment="1">
      <alignment horizontal="center" vertical="center"/>
    </xf>
    <xf numFmtId="0" fontId="16" fillId="12" borderId="8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20" fillId="12" borderId="15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 vertical="center" wrapText="1"/>
    </xf>
    <xf numFmtId="164" fontId="16" fillId="11" borderId="4" xfId="0" applyNumberFormat="1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/>
    </xf>
    <xf numFmtId="0" fontId="16" fillId="12" borderId="32" xfId="0" applyFont="1" applyFill="1" applyBorder="1" applyAlignment="1">
      <alignment horizontal="center" vertical="center"/>
    </xf>
    <xf numFmtId="0" fontId="30" fillId="10" borderId="6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14" borderId="29" xfId="0" applyFont="1" applyFill="1" applyBorder="1" applyAlignment="1">
      <alignment horizontal="center" vertical="center"/>
    </xf>
    <xf numFmtId="0" fontId="25" fillId="14" borderId="29" xfId="0" applyFont="1" applyFill="1" applyBorder="1" applyAlignment="1">
      <alignment horizontal="center"/>
    </xf>
    <xf numFmtId="0" fontId="16" fillId="14" borderId="29" xfId="0" applyFont="1" applyFill="1" applyBorder="1" applyAlignment="1">
      <alignment horizontal="center" vertical="center" wrapText="1"/>
    </xf>
    <xf numFmtId="0" fontId="16" fillId="14" borderId="34" xfId="0" applyFont="1" applyFill="1" applyBorder="1" applyAlignment="1">
      <alignment horizontal="center" vertical="center"/>
    </xf>
    <xf numFmtId="0" fontId="16" fillId="14" borderId="35" xfId="0" applyFont="1" applyFill="1" applyBorder="1" applyAlignment="1">
      <alignment horizontal="center" vertical="center"/>
    </xf>
    <xf numFmtId="0" fontId="16" fillId="11" borderId="37" xfId="0" applyFont="1" applyFill="1" applyBorder="1" applyAlignment="1">
      <alignment horizontal="center" vertical="center"/>
    </xf>
    <xf numFmtId="0" fontId="25" fillId="11" borderId="38" xfId="0" applyFont="1" applyFill="1" applyBorder="1" applyAlignment="1">
      <alignment horizontal="center" vertical="center" wrapText="1"/>
    </xf>
    <xf numFmtId="0" fontId="16" fillId="11" borderId="38" xfId="0" applyFont="1" applyFill="1" applyBorder="1" applyAlignment="1">
      <alignment horizontal="center" vertical="center"/>
    </xf>
    <xf numFmtId="0" fontId="16" fillId="11" borderId="38" xfId="0" applyFont="1" applyFill="1" applyBorder="1" applyAlignment="1">
      <alignment horizontal="center" vertical="center" wrapText="1"/>
    </xf>
    <xf numFmtId="0" fontId="16" fillId="11" borderId="39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25" fillId="15" borderId="38" xfId="0" applyFont="1" applyFill="1" applyBorder="1" applyAlignment="1">
      <alignment horizontal="center" vertical="center" wrapText="1"/>
    </xf>
    <xf numFmtId="0" fontId="16" fillId="15" borderId="38" xfId="0" applyFont="1" applyFill="1" applyBorder="1" applyAlignment="1">
      <alignment horizontal="center" vertical="center"/>
    </xf>
    <xf numFmtId="1" fontId="16" fillId="15" borderId="38" xfId="0" applyNumberFormat="1" applyFont="1" applyFill="1" applyBorder="1" applyAlignment="1">
      <alignment horizontal="center" vertical="center"/>
    </xf>
    <xf numFmtId="164" fontId="16" fillId="15" borderId="38" xfId="0" applyNumberFormat="1" applyFont="1" applyFill="1" applyBorder="1" applyAlignment="1">
      <alignment horizontal="center" vertical="center"/>
    </xf>
    <xf numFmtId="164" fontId="16" fillId="15" borderId="42" xfId="0" applyNumberFormat="1" applyFont="1" applyFill="1" applyBorder="1" applyAlignment="1">
      <alignment horizontal="center" vertical="center"/>
    </xf>
    <xf numFmtId="164" fontId="16" fillId="16" borderId="12" xfId="0" applyNumberFormat="1" applyFont="1" applyFill="1" applyBorder="1" applyAlignment="1">
      <alignment horizontal="center" vertical="center"/>
    </xf>
    <xf numFmtId="164" fontId="16" fillId="16" borderId="13" xfId="0" applyNumberFormat="1" applyFont="1" applyFill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17" fillId="0" borderId="45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wrapText="1"/>
    </xf>
    <xf numFmtId="0" fontId="17" fillId="9" borderId="4" xfId="0" applyFont="1" applyFill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9" borderId="4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49" fontId="17" fillId="9" borderId="14" xfId="0" applyNumberFormat="1" applyFont="1" applyFill="1" applyBorder="1" applyAlignment="1">
      <alignment horizontal="center" vertical="center"/>
    </xf>
    <xf numFmtId="0" fontId="17" fillId="9" borderId="4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17" fillId="9" borderId="15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/>
    </xf>
    <xf numFmtId="0" fontId="17" fillId="9" borderId="48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7" fillId="0" borderId="15" xfId="0" applyFont="1" applyBorder="1" applyAlignment="1">
      <alignment horizontal="center" vertical="center" wrapText="1"/>
    </xf>
    <xf numFmtId="0" fontId="16" fillId="9" borderId="14" xfId="0" applyFont="1" applyFill="1" applyBorder="1" applyAlignment="1">
      <alignment vertical="center" wrapText="1"/>
    </xf>
    <xf numFmtId="0" fontId="16" fillId="9" borderId="51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9" borderId="14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/>
    </xf>
    <xf numFmtId="0" fontId="16" fillId="0" borderId="52" xfId="0" applyFont="1" applyBorder="1" applyAlignment="1">
      <alignment horizontal="center" wrapText="1"/>
    </xf>
    <xf numFmtId="49" fontId="16" fillId="0" borderId="0" xfId="0" applyNumberFormat="1" applyFont="1" applyBorder="1" applyAlignment="1">
      <alignment horizontal="left" wrapText="1"/>
    </xf>
    <xf numFmtId="49" fontId="25" fillId="0" borderId="0" xfId="0" applyNumberFormat="1" applyFont="1" applyBorder="1" applyAlignment="1">
      <alignment horizontal="left" vertical="center" wrapText="1"/>
    </xf>
    <xf numFmtId="0" fontId="35" fillId="9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</cellXfs>
  <cellStyles count="20">
    <cellStyle name="Accent 1 17" xfId="1" xr:uid="{00000000-0005-0000-0000-000006000000}"/>
    <cellStyle name="Accent 16" xfId="2" xr:uid="{00000000-0005-0000-0000-000007000000}"/>
    <cellStyle name="Accent 2 18" xfId="3" xr:uid="{00000000-0005-0000-0000-000008000000}"/>
    <cellStyle name="Accent 3 19" xfId="4" xr:uid="{00000000-0005-0000-0000-000009000000}"/>
    <cellStyle name="Bad 13" xfId="5" xr:uid="{00000000-0005-0000-0000-00000A000000}"/>
    <cellStyle name="Error 15" xfId="6" xr:uid="{00000000-0005-0000-0000-00000B000000}"/>
    <cellStyle name="Footnote 8" xfId="7" xr:uid="{00000000-0005-0000-0000-00000C000000}"/>
    <cellStyle name="Good 11" xfId="8" xr:uid="{00000000-0005-0000-0000-00000D000000}"/>
    <cellStyle name="Heading 1 4" xfId="9" xr:uid="{00000000-0005-0000-0000-00000E000000}"/>
    <cellStyle name="Heading 2 5" xfId="10" xr:uid="{00000000-0005-0000-0000-00000F000000}"/>
    <cellStyle name="Heading 3" xfId="11" xr:uid="{00000000-0005-0000-0000-000010000000}"/>
    <cellStyle name="Hyperlink 9" xfId="12" xr:uid="{00000000-0005-0000-0000-000011000000}"/>
    <cellStyle name="Neutral 12" xfId="13" xr:uid="{00000000-0005-0000-0000-000012000000}"/>
    <cellStyle name="Note 7" xfId="14" xr:uid="{00000000-0005-0000-0000-000013000000}"/>
    <cellStyle name="Status 10" xfId="15" xr:uid="{00000000-0005-0000-0000-000014000000}"/>
    <cellStyle name="Text 6" xfId="16" xr:uid="{00000000-0005-0000-0000-000015000000}"/>
    <cellStyle name="Warning 14" xfId="17" xr:uid="{00000000-0005-0000-0000-000016000000}"/>
    <cellStyle name="Звичайний" xfId="0" builtinId="0"/>
    <cellStyle name="Звичайний 3" xfId="18" xr:uid="{00000000-0005-0000-0000-000017000000}"/>
    <cellStyle name="Обычный 2" xfId="19" xr:uid="{00000000-0005-0000-0000-000018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E6B9B8"/>
      <rgbColor rgb="FF808080"/>
      <rgbColor rgb="FF9999FF"/>
      <rgbColor rgb="FF993366"/>
      <rgbColor rgb="FFFFFFCC"/>
      <rgbColor rgb="FFFCD5B5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BB6"/>
      <rgbColor rgb="FF93CDDD"/>
      <rgbColor rgb="FFFFCCCC"/>
      <rgbColor rgb="FFCC99FF"/>
      <rgbColor rgb="FFFBD4B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19" name="CustomShape 1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4" name="CustomShape 1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7" name="CustomShape 1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97200</xdr:colOff>
      <xdr:row>50</xdr:row>
      <xdr:rowOff>27720</xdr:rowOff>
    </xdr:to>
    <xdr:sp macro="" textlink="">
      <xdr:nvSpPr>
        <xdr:cNvPr id="28" name="CustomShape 1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0"/>
          <a:ext cx="10037880" cy="9653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AMJ967"/>
  <sheetViews>
    <sheetView tabSelected="1" view="pageBreakPreview" topLeftCell="G112" zoomScale="115" zoomScaleNormal="80" zoomScaleSheetLayoutView="115" workbookViewId="0">
      <selection activeCell="W144" sqref="W144"/>
    </sheetView>
  </sheetViews>
  <sheetFormatPr defaultColWidth="14.5546875" defaultRowHeight="13.2"/>
  <cols>
    <col min="1" max="1" width="4.33203125" customWidth="1"/>
    <col min="2" max="2" width="2.109375" customWidth="1"/>
    <col min="3" max="5" width="2.6640625" customWidth="1"/>
    <col min="6" max="14" width="2.109375" customWidth="1"/>
    <col min="15" max="15" width="1.44140625" customWidth="1"/>
    <col min="16" max="19" width="2.109375" customWidth="1"/>
    <col min="20" max="20" width="3.109375" customWidth="1"/>
    <col min="21" max="25" width="2.109375" customWidth="1"/>
    <col min="26" max="26" width="2.44140625" customWidth="1"/>
    <col min="27" max="27" width="3.109375" customWidth="1"/>
    <col min="28" max="28" width="3.44140625" customWidth="1"/>
    <col min="29" max="30" width="2.109375" customWidth="1"/>
    <col min="31" max="31" width="2.5546875" customWidth="1"/>
    <col min="32" max="32" width="3.109375" customWidth="1"/>
    <col min="33" max="33" width="1.88671875" customWidth="1"/>
    <col min="34" max="34" width="5.109375" customWidth="1"/>
    <col min="35" max="35" width="2.109375" customWidth="1"/>
    <col min="36" max="36" width="3.5546875" customWidth="1"/>
    <col min="37" max="37" width="2.109375" customWidth="1"/>
    <col min="38" max="38" width="2.88671875" customWidth="1"/>
    <col min="39" max="41" width="2.109375" customWidth="1"/>
    <col min="42" max="42" width="3" customWidth="1"/>
    <col min="43" max="44" width="2.88671875" customWidth="1"/>
    <col min="45" max="45" width="4.6640625" customWidth="1"/>
    <col min="46" max="47" width="2.5546875" customWidth="1"/>
    <col min="48" max="48" width="3.5546875" customWidth="1"/>
    <col min="49" max="49" width="4.6640625" customWidth="1"/>
    <col min="50" max="51" width="4.33203125" customWidth="1"/>
    <col min="52" max="53" width="4.6640625" customWidth="1"/>
    <col min="54" max="54" width="5.6640625" customWidth="1"/>
    <col min="55" max="55" width="4.109375" customWidth="1"/>
    <col min="56" max="56" width="4.6640625" customWidth="1"/>
    <col min="57" max="57" width="4.5546875" customWidth="1"/>
    <col min="58" max="58" width="4.6640625" customWidth="1"/>
    <col min="59" max="59" width="4.44140625" customWidth="1"/>
    <col min="60" max="60" width="6" customWidth="1"/>
    <col min="61" max="61" width="4.109375" customWidth="1"/>
    <col min="62" max="62" width="5.21875" customWidth="1"/>
    <col min="63" max="63" width="4.44140625" customWidth="1"/>
    <col min="64" max="64" width="6.44140625" customWidth="1"/>
    <col min="65" max="65" width="5.88671875" customWidth="1"/>
    <col min="66" max="66" width="1.109375" customWidth="1"/>
    <col min="67" max="67" width="1.88671875" customWidth="1"/>
    <col min="68" max="68" width="4.88671875" customWidth="1"/>
    <col min="69" max="69" width="1.33203125" customWidth="1"/>
    <col min="70" max="71" width="1.88671875" hidden="1" customWidth="1"/>
    <col min="72" max="72" width="1.88671875" customWidth="1"/>
    <col min="1012" max="1024" width="11.5546875" customWidth="1"/>
  </cols>
  <sheetData>
    <row r="1" spans="1:72" ht="10.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  <c r="T1" s="17"/>
      <c r="U1" s="17"/>
      <c r="V1" s="17"/>
      <c r="W1" s="17"/>
      <c r="X1" s="17"/>
      <c r="Y1" s="18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  <c r="AR1" s="17"/>
      <c r="AS1" s="17"/>
      <c r="AT1" s="17"/>
      <c r="AU1" s="17"/>
      <c r="AV1" s="17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4"/>
      <c r="BL1" s="14"/>
      <c r="BM1" s="14"/>
      <c r="BN1" s="14"/>
      <c r="BO1" s="14"/>
      <c r="BP1" s="14"/>
      <c r="BQ1" s="14"/>
      <c r="BR1" s="14"/>
      <c r="BS1" s="20"/>
      <c r="BT1" s="20"/>
    </row>
    <row r="2" spans="1:72" ht="12.75" customHeight="1">
      <c r="A2" s="16"/>
      <c r="B2" s="16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21"/>
      <c r="T2" s="22"/>
      <c r="U2" s="12" t="s">
        <v>0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23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4"/>
      <c r="BL2" s="14"/>
      <c r="BM2" s="14"/>
      <c r="BN2" s="14"/>
      <c r="BO2" s="14"/>
      <c r="BP2" s="14"/>
      <c r="BQ2" s="14"/>
      <c r="BR2" s="14"/>
      <c r="BS2" s="20"/>
      <c r="BT2" s="20"/>
    </row>
    <row r="3" spans="1:72" ht="16.5" customHeight="1">
      <c r="A3" s="16"/>
      <c r="B3" s="1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1"/>
      <c r="T3" s="11" t="s">
        <v>1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9"/>
      <c r="AZ3" s="10" t="s">
        <v>2</v>
      </c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9"/>
      <c r="BR3" s="19"/>
      <c r="BS3" s="20"/>
      <c r="BT3" s="20"/>
    </row>
    <row r="4" spans="1:72" ht="10.5" customHeight="1">
      <c r="A4" s="9"/>
      <c r="B4" s="16"/>
      <c r="C4" s="16"/>
      <c r="D4" s="16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7"/>
      <c r="V4" s="17"/>
      <c r="W4" s="17"/>
      <c r="X4" s="17"/>
      <c r="Y4" s="15"/>
      <c r="Z4" s="8" t="s">
        <v>3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17"/>
      <c r="AS4" s="17"/>
      <c r="AT4" s="17"/>
      <c r="AU4" s="17"/>
      <c r="AV4" s="17"/>
      <c r="AW4" s="19"/>
      <c r="AX4" s="19"/>
      <c r="AY4" s="19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9"/>
      <c r="BR4" s="19"/>
      <c r="BS4" s="20"/>
      <c r="BT4" s="20"/>
    </row>
    <row r="5" spans="1:72" ht="14.25" customHeight="1">
      <c r="A5" s="9"/>
      <c r="B5" s="16"/>
      <c r="C5" s="16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7"/>
      <c r="W5" s="17"/>
      <c r="X5" s="17"/>
      <c r="Y5" s="15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17"/>
      <c r="AS5" s="17"/>
      <c r="AT5" s="17"/>
      <c r="AU5" s="17"/>
      <c r="AV5" s="17"/>
      <c r="AW5" s="19"/>
      <c r="AX5" s="15"/>
      <c r="AY5" s="15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9"/>
      <c r="BR5" s="19"/>
      <c r="BS5" s="20"/>
      <c r="BT5" s="20"/>
    </row>
    <row r="6" spans="1:72" ht="15" customHeight="1">
      <c r="A6" s="9"/>
      <c r="B6" s="16"/>
      <c r="C6" s="16"/>
      <c r="D6" s="16"/>
      <c r="E6" s="7" t="s">
        <v>4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7"/>
      <c r="W6" s="17"/>
      <c r="X6" s="17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7"/>
      <c r="AR6" s="17"/>
      <c r="AS6" s="17"/>
      <c r="AT6" s="17"/>
      <c r="AU6" s="17"/>
      <c r="AV6" s="17"/>
      <c r="AW6" s="19"/>
      <c r="AX6" s="15"/>
      <c r="AY6" s="15"/>
      <c r="AZ6" s="6" t="s">
        <v>149</v>
      </c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19"/>
      <c r="BR6" s="19"/>
      <c r="BS6" s="20"/>
      <c r="BT6" s="20"/>
    </row>
    <row r="7" spans="1:72" ht="14.25" customHeight="1">
      <c r="A7" s="9"/>
      <c r="B7" s="16"/>
      <c r="C7" s="16"/>
      <c r="D7" s="16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17"/>
      <c r="W7" s="17"/>
      <c r="X7" s="5" t="s">
        <v>5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17"/>
      <c r="AV7" s="17"/>
      <c r="AW7" s="19"/>
      <c r="AX7" s="15"/>
      <c r="AY7" s="15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19"/>
      <c r="BR7" s="19"/>
      <c r="BS7" s="20"/>
      <c r="BT7" s="20"/>
    </row>
    <row r="8" spans="1:72" ht="29.25" customHeight="1">
      <c r="A8" s="9"/>
      <c r="B8" s="16"/>
      <c r="C8" s="16"/>
      <c r="D8" s="16"/>
      <c r="E8" s="4" t="s">
        <v>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7"/>
      <c r="W8" s="17"/>
      <c r="X8" s="17"/>
      <c r="Y8" s="15"/>
      <c r="Z8" s="15"/>
      <c r="AA8" s="15"/>
      <c r="AB8" s="3" t="s">
        <v>7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17"/>
      <c r="AU8" s="17"/>
      <c r="AV8" s="17"/>
      <c r="AW8" s="19"/>
      <c r="AX8" s="15"/>
      <c r="AY8" s="15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19"/>
      <c r="BR8" s="19"/>
      <c r="BS8" s="20"/>
      <c r="BT8" s="20"/>
    </row>
    <row r="9" spans="1:72" ht="12.75" customHeight="1">
      <c r="A9" s="25"/>
      <c r="B9" s="25"/>
      <c r="C9" s="25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7"/>
      <c r="W9" s="17"/>
      <c r="X9" s="2" t="s">
        <v>8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17"/>
      <c r="AV9" s="17"/>
      <c r="AW9" s="19"/>
      <c r="AX9" s="15"/>
      <c r="AY9" s="15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19"/>
      <c r="BR9" s="19"/>
      <c r="BS9" s="20"/>
      <c r="BT9" s="20"/>
    </row>
    <row r="10" spans="1:72" ht="12.75" customHeight="1">
      <c r="A10" s="25"/>
      <c r="B10" s="25"/>
      <c r="C10" s="25"/>
      <c r="D10" s="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7"/>
      <c r="W10" s="1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17"/>
      <c r="AV10" s="17"/>
      <c r="AW10" s="19"/>
      <c r="AX10" s="15"/>
      <c r="AY10" s="1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19"/>
      <c r="BR10" s="19"/>
      <c r="BS10" s="20"/>
      <c r="BT10" s="20"/>
    </row>
    <row r="11" spans="1:72" ht="19.5" customHeight="1">
      <c r="A11" s="25"/>
      <c r="B11" s="25"/>
      <c r="C11" s="25"/>
      <c r="D11" s="25"/>
      <c r="E11" s="4" t="s">
        <v>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17"/>
      <c r="W11" s="17"/>
      <c r="X11" s="27"/>
      <c r="Y11" s="28"/>
      <c r="Z11" s="28"/>
      <c r="AA11" s="28"/>
      <c r="AB11" s="28"/>
      <c r="AC11" s="3" t="s">
        <v>10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17"/>
      <c r="AV11" s="17"/>
      <c r="AW11" s="19"/>
      <c r="AX11" s="15"/>
      <c r="AY11" s="15"/>
      <c r="AZ11" s="15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19"/>
      <c r="BR11" s="19"/>
      <c r="BS11" s="20"/>
      <c r="BT11" s="20"/>
    </row>
    <row r="12" spans="1:72" ht="12.75" customHeight="1">
      <c r="A12" s="25"/>
      <c r="B12" s="25"/>
      <c r="C12" s="25"/>
      <c r="D12" s="25"/>
      <c r="E12" s="26"/>
      <c r="F12" s="26"/>
      <c r="G12" s="26"/>
      <c r="H12" s="26"/>
      <c r="I12" s="26"/>
      <c r="J12" s="26"/>
      <c r="K12" s="1" t="s">
        <v>11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7"/>
      <c r="W12" s="17"/>
      <c r="X12" s="6" t="s">
        <v>12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7"/>
      <c r="AV12" s="17"/>
      <c r="AW12" s="19"/>
      <c r="AX12" s="15"/>
      <c r="AY12" s="15"/>
      <c r="AZ12" s="15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19"/>
      <c r="BR12" s="19"/>
      <c r="BS12" s="20"/>
      <c r="BT12" s="20"/>
    </row>
    <row r="13" spans="1:72" ht="12.75" customHeight="1">
      <c r="A13" s="25"/>
      <c r="B13" s="25"/>
      <c r="C13" s="25"/>
      <c r="D13" s="25"/>
      <c r="E13" s="140" t="s">
        <v>13</v>
      </c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7"/>
      <c r="W13" s="17"/>
      <c r="X13" s="17"/>
      <c r="Y13" s="15"/>
      <c r="Z13" s="15"/>
      <c r="AA13" s="15"/>
      <c r="AB13" s="15"/>
      <c r="AC13" s="15"/>
      <c r="AD13" s="15"/>
      <c r="AE13" s="15"/>
      <c r="AF13" s="3" t="s">
        <v>14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17"/>
      <c r="AU13" s="17"/>
      <c r="AV13" s="17"/>
      <c r="AW13" s="19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9"/>
      <c r="BP13" s="19"/>
      <c r="BQ13" s="19"/>
      <c r="BR13" s="19"/>
      <c r="BS13" s="20"/>
      <c r="BT13" s="20"/>
    </row>
    <row r="14" spans="1:72" ht="13.5" customHeight="1">
      <c r="A14" s="25"/>
      <c r="B14" s="25"/>
      <c r="C14" s="25"/>
      <c r="D14" s="25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7"/>
      <c r="W14" s="17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5"/>
      <c r="AU14" s="17"/>
      <c r="AV14" s="17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20"/>
      <c r="BT14" s="20"/>
    </row>
    <row r="15" spans="1:72" ht="10.5" customHeight="1">
      <c r="A15" s="25"/>
      <c r="B15" s="25"/>
      <c r="C15" s="25"/>
      <c r="D15" s="15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7"/>
      <c r="W15" s="17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29"/>
      <c r="AU15" s="30"/>
      <c r="AV15" s="30"/>
      <c r="AW15" s="31"/>
      <c r="AX15" s="31"/>
      <c r="AY15" s="31"/>
      <c r="AZ15" s="31"/>
      <c r="BA15" s="31"/>
      <c r="BB15" s="31"/>
      <c r="BC15" s="31"/>
      <c r="BD15" s="31"/>
      <c r="BE15" s="32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20"/>
      <c r="BT15" s="20"/>
    </row>
    <row r="16" spans="1:72" ht="10.5" customHeight="1">
      <c r="A16" s="25"/>
      <c r="B16" s="25"/>
      <c r="C16" s="25"/>
      <c r="D16" s="15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7"/>
      <c r="W16" s="17"/>
      <c r="X16" s="15"/>
      <c r="Y16" s="15"/>
      <c r="Z16" s="15"/>
      <c r="AA16" s="15"/>
      <c r="AB16" s="15"/>
      <c r="AC16" s="15"/>
      <c r="AD16" s="15"/>
      <c r="AE16" s="15"/>
      <c r="AF16" s="142" t="s">
        <v>15</v>
      </c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5"/>
      <c r="AU16" s="17"/>
      <c r="AV16" s="17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20"/>
      <c r="BT16" s="20"/>
    </row>
    <row r="17" spans="1:72" ht="18.75" customHeight="1">
      <c r="A17" s="25"/>
      <c r="B17" s="25"/>
      <c r="C17" s="2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7"/>
      <c r="V17" s="17"/>
      <c r="W17" s="17"/>
      <c r="X17" s="4" t="s">
        <v>16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20"/>
      <c r="BT17" s="20"/>
    </row>
    <row r="18" spans="1:72" ht="13.5" customHeight="1">
      <c r="A18" s="25"/>
      <c r="B18" s="25"/>
      <c r="C18" s="2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7"/>
      <c r="V18" s="17"/>
      <c r="W18" s="17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7"/>
      <c r="AV18" s="17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20"/>
      <c r="BT18" s="20"/>
    </row>
    <row r="19" spans="1:72" ht="15" customHeight="1">
      <c r="A19" s="25"/>
      <c r="B19" s="25"/>
      <c r="C19" s="2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7"/>
      <c r="V19" s="17"/>
      <c r="W19" s="17"/>
      <c r="X19" s="144" t="s">
        <v>17</v>
      </c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7"/>
      <c r="AV19" s="17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20"/>
      <c r="BT19" s="20"/>
    </row>
    <row r="20" spans="1:72" ht="12.75" customHeight="1">
      <c r="A20" s="25"/>
      <c r="B20" s="25"/>
      <c r="C20" s="2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45" t="s">
        <v>18</v>
      </c>
      <c r="AF20" s="145"/>
      <c r="AG20" s="145"/>
      <c r="AH20" s="145"/>
      <c r="AI20" s="145"/>
      <c r="AJ20" s="145"/>
      <c r="AK20" s="145"/>
      <c r="AL20" s="145"/>
      <c r="AM20" s="145"/>
      <c r="AN20" s="17"/>
      <c r="AO20" s="17"/>
      <c r="AP20" s="17"/>
      <c r="AQ20" s="17"/>
      <c r="AR20" s="17"/>
      <c r="AS20" s="17"/>
      <c r="AT20" s="17"/>
      <c r="AU20" s="17"/>
      <c r="AV20" s="17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20"/>
      <c r="BT20" s="20"/>
    </row>
    <row r="21" spans="1:72" ht="10.5" customHeight="1">
      <c r="A21" s="25"/>
      <c r="B21" s="25"/>
      <c r="C21" s="2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20"/>
      <c r="BT21" s="20"/>
    </row>
    <row r="22" spans="1:72" ht="12.75" customHeight="1">
      <c r="A22" s="25"/>
      <c r="B22" s="25"/>
      <c r="C22" s="2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7"/>
      <c r="V22" s="17"/>
      <c r="W22" s="17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20"/>
      <c r="BT22" s="20"/>
    </row>
    <row r="23" spans="1:72" ht="10.5" customHeight="1">
      <c r="A23" s="25"/>
      <c r="B23" s="25"/>
      <c r="C23" s="2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7"/>
      <c r="V23" s="17"/>
      <c r="W23" s="17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7"/>
      <c r="AV23" s="17"/>
      <c r="AW23" s="19"/>
      <c r="AX23" s="19"/>
      <c r="AY23" s="19"/>
      <c r="AZ23" s="19"/>
      <c r="BA23" s="19"/>
      <c r="BB23" s="19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19"/>
      <c r="BN23" s="19"/>
      <c r="BO23" s="19"/>
      <c r="BP23" s="19"/>
      <c r="BQ23" s="19"/>
      <c r="BR23" s="19"/>
      <c r="BS23" s="20"/>
      <c r="BT23" s="20"/>
    </row>
    <row r="24" spans="1:72" ht="27" customHeight="1">
      <c r="A24" s="34"/>
      <c r="B24" s="146" t="s">
        <v>19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7" t="s">
        <v>20</v>
      </c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35"/>
      <c r="BR24" s="35"/>
      <c r="BS24" s="35"/>
      <c r="BT24" s="35"/>
    </row>
    <row r="25" spans="1:72" ht="10.5" customHeight="1">
      <c r="A25" s="148"/>
      <c r="B25" s="149" t="s">
        <v>21</v>
      </c>
      <c r="C25" s="150" t="s">
        <v>22</v>
      </c>
      <c r="D25" s="150"/>
      <c r="E25" s="150"/>
      <c r="F25" s="150"/>
      <c r="G25" s="151"/>
      <c r="H25" s="150" t="s">
        <v>23</v>
      </c>
      <c r="I25" s="150"/>
      <c r="J25" s="150"/>
      <c r="K25" s="151"/>
      <c r="L25" s="150" t="s">
        <v>24</v>
      </c>
      <c r="M25" s="150"/>
      <c r="N25" s="150"/>
      <c r="O25" s="150"/>
      <c r="P25" s="150" t="s">
        <v>25</v>
      </c>
      <c r="Q25" s="150"/>
      <c r="R25" s="150"/>
      <c r="S25" s="150"/>
      <c r="T25" s="151"/>
      <c r="U25" s="150" t="s">
        <v>26</v>
      </c>
      <c r="V25" s="150"/>
      <c r="W25" s="150"/>
      <c r="X25" s="151"/>
      <c r="Y25" s="150" t="s">
        <v>27</v>
      </c>
      <c r="Z25" s="150"/>
      <c r="AA25" s="150"/>
      <c r="AB25" s="151"/>
      <c r="AC25" s="150" t="s">
        <v>28</v>
      </c>
      <c r="AD25" s="150"/>
      <c r="AE25" s="150"/>
      <c r="AF25" s="150"/>
      <c r="AG25" s="151"/>
      <c r="AH25" s="150" t="s">
        <v>29</v>
      </c>
      <c r="AI25" s="150"/>
      <c r="AJ25" s="150"/>
      <c r="AK25" s="151"/>
      <c r="AL25" s="150" t="s">
        <v>30</v>
      </c>
      <c r="AM25" s="150"/>
      <c r="AN25" s="150"/>
      <c r="AO25" s="150"/>
      <c r="AP25" s="150" t="s">
        <v>31</v>
      </c>
      <c r="AQ25" s="150"/>
      <c r="AR25" s="150"/>
      <c r="AS25" s="150"/>
      <c r="AT25" s="151"/>
      <c r="AU25" s="150" t="s">
        <v>32</v>
      </c>
      <c r="AV25" s="150"/>
      <c r="AW25" s="150"/>
      <c r="AX25" s="151"/>
      <c r="AY25" s="150" t="s">
        <v>33</v>
      </c>
      <c r="AZ25" s="150"/>
      <c r="BA25" s="150"/>
      <c r="BB25" s="150"/>
      <c r="BC25" s="152" t="s">
        <v>34</v>
      </c>
      <c r="BD25" s="152"/>
      <c r="BE25" s="152" t="s">
        <v>35</v>
      </c>
      <c r="BF25" s="152"/>
      <c r="BG25" s="152" t="s">
        <v>36</v>
      </c>
      <c r="BH25" s="152"/>
      <c r="BI25" s="153" t="s">
        <v>37</v>
      </c>
      <c r="BJ25" s="152" t="s">
        <v>38</v>
      </c>
      <c r="BK25" s="152" t="s">
        <v>39</v>
      </c>
      <c r="BL25" s="152"/>
      <c r="BM25" s="152" t="s">
        <v>40</v>
      </c>
      <c r="BN25" s="152"/>
      <c r="BO25" s="154" t="s">
        <v>41</v>
      </c>
      <c r="BP25" s="154"/>
      <c r="BQ25" s="15"/>
      <c r="BR25" s="15"/>
      <c r="BS25" s="15"/>
      <c r="BT25" s="15"/>
    </row>
    <row r="26" spans="1:72" ht="10.5" customHeight="1">
      <c r="A26" s="148"/>
      <c r="B26" s="149"/>
      <c r="C26" s="150"/>
      <c r="D26" s="150"/>
      <c r="E26" s="150"/>
      <c r="F26" s="150"/>
      <c r="G26" s="151"/>
      <c r="H26" s="150"/>
      <c r="I26" s="150"/>
      <c r="J26" s="150"/>
      <c r="K26" s="151"/>
      <c r="L26" s="150"/>
      <c r="M26" s="150"/>
      <c r="N26" s="150"/>
      <c r="O26" s="150"/>
      <c r="P26" s="150"/>
      <c r="Q26" s="150"/>
      <c r="R26" s="150"/>
      <c r="S26" s="150"/>
      <c r="T26" s="151"/>
      <c r="U26" s="150"/>
      <c r="V26" s="150"/>
      <c r="W26" s="150"/>
      <c r="X26" s="151"/>
      <c r="Y26" s="150"/>
      <c r="Z26" s="150"/>
      <c r="AA26" s="150"/>
      <c r="AB26" s="151"/>
      <c r="AC26" s="150"/>
      <c r="AD26" s="150"/>
      <c r="AE26" s="150"/>
      <c r="AF26" s="150"/>
      <c r="AG26" s="151"/>
      <c r="AH26" s="150"/>
      <c r="AI26" s="150"/>
      <c r="AJ26" s="150"/>
      <c r="AK26" s="151"/>
      <c r="AL26" s="150"/>
      <c r="AM26" s="150"/>
      <c r="AN26" s="150"/>
      <c r="AO26" s="150"/>
      <c r="AP26" s="150"/>
      <c r="AQ26" s="150"/>
      <c r="AR26" s="150"/>
      <c r="AS26" s="150"/>
      <c r="AT26" s="151"/>
      <c r="AU26" s="150"/>
      <c r="AV26" s="150"/>
      <c r="AW26" s="150"/>
      <c r="AX26" s="151"/>
      <c r="AY26" s="150"/>
      <c r="AZ26" s="150"/>
      <c r="BA26" s="150"/>
      <c r="BB26" s="150"/>
      <c r="BC26" s="152"/>
      <c r="BD26" s="152"/>
      <c r="BE26" s="152"/>
      <c r="BF26" s="152"/>
      <c r="BG26" s="152"/>
      <c r="BH26" s="152"/>
      <c r="BI26" s="153"/>
      <c r="BJ26" s="152"/>
      <c r="BK26" s="152"/>
      <c r="BL26" s="152"/>
      <c r="BM26" s="152"/>
      <c r="BN26" s="152"/>
      <c r="BO26" s="154"/>
      <c r="BP26" s="154"/>
      <c r="BQ26" s="15"/>
      <c r="BR26" s="15"/>
      <c r="BS26" s="15"/>
      <c r="BT26" s="15"/>
    </row>
    <row r="27" spans="1:72" ht="57.75" customHeight="1">
      <c r="A27" s="148"/>
      <c r="B27" s="149"/>
      <c r="C27" s="150"/>
      <c r="D27" s="150"/>
      <c r="E27" s="150"/>
      <c r="F27" s="150"/>
      <c r="G27" s="151"/>
      <c r="H27" s="150"/>
      <c r="I27" s="150"/>
      <c r="J27" s="150"/>
      <c r="K27" s="151"/>
      <c r="L27" s="150"/>
      <c r="M27" s="150"/>
      <c r="N27" s="150"/>
      <c r="O27" s="150"/>
      <c r="P27" s="150"/>
      <c r="Q27" s="150"/>
      <c r="R27" s="150"/>
      <c r="S27" s="150"/>
      <c r="T27" s="151"/>
      <c r="U27" s="150"/>
      <c r="V27" s="150"/>
      <c r="W27" s="150"/>
      <c r="X27" s="151"/>
      <c r="Y27" s="150"/>
      <c r="Z27" s="150"/>
      <c r="AA27" s="150"/>
      <c r="AB27" s="151"/>
      <c r="AC27" s="150"/>
      <c r="AD27" s="150"/>
      <c r="AE27" s="150"/>
      <c r="AF27" s="150"/>
      <c r="AG27" s="151"/>
      <c r="AH27" s="150"/>
      <c r="AI27" s="150"/>
      <c r="AJ27" s="150"/>
      <c r="AK27" s="151"/>
      <c r="AL27" s="150"/>
      <c r="AM27" s="150"/>
      <c r="AN27" s="150"/>
      <c r="AO27" s="150"/>
      <c r="AP27" s="150"/>
      <c r="AQ27" s="150"/>
      <c r="AR27" s="150"/>
      <c r="AS27" s="150"/>
      <c r="AT27" s="151"/>
      <c r="AU27" s="150"/>
      <c r="AV27" s="150"/>
      <c r="AW27" s="150"/>
      <c r="AX27" s="151"/>
      <c r="AY27" s="150"/>
      <c r="AZ27" s="150"/>
      <c r="BA27" s="150"/>
      <c r="BB27" s="150"/>
      <c r="BC27" s="152"/>
      <c r="BD27" s="152"/>
      <c r="BE27" s="152"/>
      <c r="BF27" s="152"/>
      <c r="BG27" s="152"/>
      <c r="BH27" s="152"/>
      <c r="BI27" s="153"/>
      <c r="BJ27" s="152"/>
      <c r="BK27" s="152"/>
      <c r="BL27" s="152"/>
      <c r="BM27" s="152"/>
      <c r="BN27" s="152"/>
      <c r="BO27" s="154"/>
      <c r="BP27" s="154"/>
      <c r="BQ27" s="15"/>
      <c r="BR27" s="15"/>
      <c r="BS27" s="15"/>
      <c r="BT27" s="15"/>
    </row>
    <row r="28" spans="1:72" ht="10.5" customHeight="1">
      <c r="A28" s="36"/>
      <c r="B28" s="37">
        <v>1</v>
      </c>
      <c r="C28" s="37" t="s">
        <v>42</v>
      </c>
      <c r="D28" s="37" t="s">
        <v>42</v>
      </c>
      <c r="E28" s="37" t="s">
        <v>42</v>
      </c>
      <c r="F28" s="37" t="s">
        <v>42</v>
      </c>
      <c r="G28" s="37" t="s">
        <v>42</v>
      </c>
      <c r="H28" s="37" t="s">
        <v>42</v>
      </c>
      <c r="I28" s="37" t="s">
        <v>42</v>
      </c>
      <c r="J28" s="37" t="s">
        <v>42</v>
      </c>
      <c r="K28" s="37" t="s">
        <v>42</v>
      </c>
      <c r="L28" s="37" t="s">
        <v>42</v>
      </c>
      <c r="M28" s="37" t="s">
        <v>42</v>
      </c>
      <c r="N28" s="37" t="s">
        <v>42</v>
      </c>
      <c r="O28" s="37" t="s">
        <v>42</v>
      </c>
      <c r="P28" s="37" t="s">
        <v>42</v>
      </c>
      <c r="Q28" s="37" t="s">
        <v>42</v>
      </c>
      <c r="R28" s="37" t="s">
        <v>42</v>
      </c>
      <c r="S28" s="37" t="s">
        <v>42</v>
      </c>
      <c r="T28" s="37" t="s">
        <v>42</v>
      </c>
      <c r="U28" s="37" t="s">
        <v>43</v>
      </c>
      <c r="V28" s="37" t="s">
        <v>44</v>
      </c>
      <c r="W28" s="37" t="s">
        <v>44</v>
      </c>
      <c r="X28" s="37" t="s">
        <v>43</v>
      </c>
      <c r="Y28" s="37" t="s">
        <v>43</v>
      </c>
      <c r="Z28" s="37" t="s">
        <v>42</v>
      </c>
      <c r="AA28" s="37" t="s">
        <v>42</v>
      </c>
      <c r="AB28" s="37" t="s">
        <v>42</v>
      </c>
      <c r="AC28" s="37" t="s">
        <v>42</v>
      </c>
      <c r="AD28" s="37" t="s">
        <v>42</v>
      </c>
      <c r="AE28" s="38" t="s">
        <v>45</v>
      </c>
      <c r="AF28" s="38" t="s">
        <v>45</v>
      </c>
      <c r="AG28" s="38" t="s">
        <v>45</v>
      </c>
      <c r="AH28" s="37" t="s">
        <v>46</v>
      </c>
      <c r="AI28" s="37" t="s">
        <v>46</v>
      </c>
      <c r="AJ28" s="37" t="s">
        <v>46</v>
      </c>
      <c r="AK28" s="37" t="s">
        <v>46</v>
      </c>
      <c r="AL28" s="37" t="s">
        <v>46</v>
      </c>
      <c r="AM28" s="37" t="s">
        <v>46</v>
      </c>
      <c r="AN28" s="37" t="s">
        <v>46</v>
      </c>
      <c r="AO28" s="37" t="s">
        <v>46</v>
      </c>
      <c r="AP28" s="37" t="s">
        <v>42</v>
      </c>
      <c r="AQ28" s="37" t="s">
        <v>44</v>
      </c>
      <c r="AR28" s="37" t="s">
        <v>44</v>
      </c>
      <c r="AS28" s="37" t="s">
        <v>44</v>
      </c>
      <c r="AT28" s="37" t="s">
        <v>43</v>
      </c>
      <c r="AU28" s="37" t="s">
        <v>43</v>
      </c>
      <c r="AV28" s="37" t="s">
        <v>43</v>
      </c>
      <c r="AW28" s="37" t="s">
        <v>43</v>
      </c>
      <c r="AX28" s="37" t="s">
        <v>43</v>
      </c>
      <c r="AY28" s="37" t="s">
        <v>43</v>
      </c>
      <c r="AZ28" s="37" t="s">
        <v>43</v>
      </c>
      <c r="BA28" s="37" t="s">
        <v>43</v>
      </c>
      <c r="BB28" s="37" t="s">
        <v>43</v>
      </c>
      <c r="BC28" s="155">
        <v>32</v>
      </c>
      <c r="BD28" s="155"/>
      <c r="BE28" s="155">
        <v>5</v>
      </c>
      <c r="BF28" s="155"/>
      <c r="BG28" s="155">
        <v>3</v>
      </c>
      <c r="BH28" s="155"/>
      <c r="BI28" s="39">
        <v>0</v>
      </c>
      <c r="BJ28" s="40">
        <v>0</v>
      </c>
      <c r="BK28" s="155">
        <v>0</v>
      </c>
      <c r="BL28" s="155"/>
      <c r="BM28" s="155">
        <v>12</v>
      </c>
      <c r="BN28" s="155"/>
      <c r="BO28" s="156">
        <v>52</v>
      </c>
      <c r="BP28" s="156"/>
      <c r="BQ28" s="15"/>
      <c r="BR28" s="15"/>
      <c r="BS28" s="15"/>
      <c r="BT28" s="15"/>
    </row>
    <row r="29" spans="1:72" ht="10.5" customHeight="1">
      <c r="A29" s="36"/>
      <c r="B29" s="37">
        <v>2</v>
      </c>
      <c r="C29" s="37" t="s">
        <v>42</v>
      </c>
      <c r="D29" s="37" t="s">
        <v>42</v>
      </c>
      <c r="E29" s="37" t="s">
        <v>42</v>
      </c>
      <c r="F29" s="37" t="s">
        <v>42</v>
      </c>
      <c r="G29" s="37" t="s">
        <v>42</v>
      </c>
      <c r="H29" s="37" t="s">
        <v>42</v>
      </c>
      <c r="I29" s="37" t="s">
        <v>42</v>
      </c>
      <c r="J29" s="37" t="s">
        <v>42</v>
      </c>
      <c r="K29" s="37" t="s">
        <v>42</v>
      </c>
      <c r="L29" s="37" t="s">
        <v>42</v>
      </c>
      <c r="M29" s="37" t="s">
        <v>42</v>
      </c>
      <c r="N29" s="38" t="s">
        <v>44</v>
      </c>
      <c r="O29" s="38" t="s">
        <v>44</v>
      </c>
      <c r="P29" s="38" t="s">
        <v>47</v>
      </c>
      <c r="Q29" s="38" t="s">
        <v>47</v>
      </c>
      <c r="R29" s="38" t="s">
        <v>47</v>
      </c>
      <c r="S29" s="38" t="s">
        <v>48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155">
        <v>11</v>
      </c>
      <c r="BD29" s="155"/>
      <c r="BE29" s="155">
        <v>2</v>
      </c>
      <c r="BF29" s="155"/>
      <c r="BG29" s="155">
        <v>0</v>
      </c>
      <c r="BH29" s="155"/>
      <c r="BI29" s="39">
        <v>3</v>
      </c>
      <c r="BJ29" s="40">
        <v>1</v>
      </c>
      <c r="BK29" s="155">
        <v>0</v>
      </c>
      <c r="BL29" s="155"/>
      <c r="BM29" s="155"/>
      <c r="BN29" s="155"/>
      <c r="BO29" s="156">
        <v>17</v>
      </c>
      <c r="BP29" s="156"/>
      <c r="BQ29" s="15"/>
      <c r="BR29" s="15"/>
      <c r="BS29" s="15"/>
      <c r="BT29" s="15"/>
    </row>
    <row r="30" spans="1:72" ht="10.5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35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</row>
    <row r="31" spans="1:72" ht="22.5" customHeight="1">
      <c r="A31" s="42"/>
      <c r="B31" s="42"/>
      <c r="C31" s="42"/>
      <c r="D31" s="150" t="s">
        <v>49</v>
      </c>
      <c r="E31" s="150"/>
      <c r="F31" s="158" t="s">
        <v>34</v>
      </c>
      <c r="G31" s="158"/>
      <c r="H31" s="158"/>
      <c r="I31" s="158"/>
      <c r="J31" s="158"/>
      <c r="K31" s="158"/>
      <c r="L31" s="150" t="s">
        <v>50</v>
      </c>
      <c r="M31" s="150"/>
      <c r="N31" s="158" t="s">
        <v>51</v>
      </c>
      <c r="O31" s="158"/>
      <c r="P31" s="158"/>
      <c r="Q31" s="158"/>
      <c r="R31" s="158"/>
      <c r="S31" s="158"/>
      <c r="T31" s="150" t="s">
        <v>52</v>
      </c>
      <c r="U31" s="150"/>
      <c r="V31" s="158" t="s">
        <v>36</v>
      </c>
      <c r="W31" s="158"/>
      <c r="X31" s="158"/>
      <c r="Y31" s="158"/>
      <c r="Z31" s="158"/>
      <c r="AA31" s="158"/>
      <c r="AB31" s="150" t="s">
        <v>53</v>
      </c>
      <c r="AC31" s="150"/>
      <c r="AD31" s="158" t="s">
        <v>37</v>
      </c>
      <c r="AE31" s="158"/>
      <c r="AF31" s="158"/>
      <c r="AG31" s="158"/>
      <c r="AH31" s="158"/>
      <c r="AI31" s="158"/>
      <c r="AJ31" s="150" t="s">
        <v>54</v>
      </c>
      <c r="AK31" s="150"/>
      <c r="AL31" s="158" t="s">
        <v>55</v>
      </c>
      <c r="AM31" s="158"/>
      <c r="AN31" s="158"/>
      <c r="AO31" s="158"/>
      <c r="AP31" s="158"/>
      <c r="AQ31" s="158"/>
      <c r="AR31" s="159" t="s">
        <v>56</v>
      </c>
      <c r="AS31" s="159"/>
      <c r="AT31" s="158" t="s">
        <v>39</v>
      </c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9" t="s">
        <v>57</v>
      </c>
      <c r="BF31" s="159"/>
      <c r="BG31" s="158" t="s">
        <v>40</v>
      </c>
      <c r="BH31" s="158"/>
      <c r="BI31" s="158"/>
      <c r="BJ31" s="158"/>
      <c r="BK31" s="158"/>
      <c r="BL31" s="158"/>
      <c r="BM31" s="44"/>
      <c r="BN31" s="44"/>
      <c r="BO31" s="44"/>
      <c r="BP31" s="44"/>
      <c r="BQ31" s="44"/>
      <c r="BR31" s="44"/>
      <c r="BS31" s="44"/>
      <c r="BT31" s="44"/>
    </row>
    <row r="32" spans="1:72" ht="6.75" customHeight="1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</row>
    <row r="33" spans="1:1024" ht="15" customHeight="1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</row>
    <row r="34" spans="1:1024" ht="17.25" customHeight="1">
      <c r="A34" s="45"/>
      <c r="B34" s="45"/>
      <c r="C34" s="45"/>
      <c r="D34" s="45"/>
      <c r="E34" s="45"/>
      <c r="F34" s="46"/>
      <c r="G34" s="161" t="s">
        <v>58</v>
      </c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47"/>
      <c r="BD34" s="48"/>
      <c r="BE34" s="48"/>
      <c r="BF34" s="48"/>
      <c r="BG34" s="48"/>
      <c r="BH34" s="48"/>
      <c r="BI34" s="48"/>
      <c r="BJ34" s="48"/>
      <c r="BK34" s="48"/>
      <c r="BL34" s="48"/>
      <c r="BM34" s="49"/>
      <c r="BN34" s="49"/>
      <c r="BO34" s="35"/>
      <c r="BP34" s="35"/>
      <c r="BQ34" s="35"/>
      <c r="BR34" s="35"/>
      <c r="BS34" s="35"/>
      <c r="BT34" s="35"/>
    </row>
    <row r="35" spans="1:1024" ht="17.25" customHeight="1">
      <c r="A35" s="50"/>
      <c r="B35" s="45"/>
      <c r="C35" s="45"/>
      <c r="D35" s="45"/>
      <c r="E35" s="45"/>
      <c r="F35" s="45"/>
      <c r="G35" s="162" t="s">
        <v>59</v>
      </c>
      <c r="H35" s="162"/>
      <c r="I35" s="163" t="s">
        <v>60</v>
      </c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46" t="s">
        <v>61</v>
      </c>
      <c r="V35" s="146"/>
      <c r="W35" s="146"/>
      <c r="X35" s="146"/>
      <c r="Y35" s="146"/>
      <c r="Z35" s="146"/>
      <c r="AA35" s="146"/>
      <c r="AB35" s="146"/>
      <c r="AC35" s="146"/>
      <c r="AD35" s="146"/>
      <c r="AE35" s="164" t="s">
        <v>62</v>
      </c>
      <c r="AF35" s="164"/>
      <c r="AG35" s="164" t="s">
        <v>63</v>
      </c>
      <c r="AH35" s="164"/>
      <c r="AI35" s="165" t="s">
        <v>64</v>
      </c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6" t="s">
        <v>65</v>
      </c>
      <c r="AX35" s="166"/>
      <c r="AY35" s="166"/>
      <c r="AZ35" s="166"/>
      <c r="BA35" s="166"/>
      <c r="BB35" s="166"/>
      <c r="BC35" s="52"/>
      <c r="BD35" s="53"/>
      <c r="BE35" s="53"/>
      <c r="BF35" s="53"/>
      <c r="BG35" s="53"/>
      <c r="BH35" s="53"/>
      <c r="BI35" s="53"/>
      <c r="BJ35" s="53"/>
      <c r="BK35" s="53"/>
      <c r="BL35" s="53"/>
      <c r="BM35" s="49"/>
      <c r="BN35" s="49"/>
      <c r="BO35" s="35"/>
      <c r="BP35" s="35"/>
      <c r="BQ35" s="35"/>
      <c r="BR35" s="35"/>
      <c r="BS35" s="35"/>
      <c r="BT35" s="35"/>
    </row>
    <row r="36" spans="1:1024" ht="12" customHeight="1">
      <c r="A36" s="15"/>
      <c r="B36" s="15"/>
      <c r="C36" s="15"/>
      <c r="D36" s="15"/>
      <c r="E36" s="15"/>
      <c r="F36" s="15"/>
      <c r="G36" s="162"/>
      <c r="H36" s="162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64"/>
      <c r="AF36" s="164"/>
      <c r="AG36" s="164"/>
      <c r="AH36" s="164"/>
      <c r="AI36" s="159" t="s">
        <v>66</v>
      </c>
      <c r="AJ36" s="159"/>
      <c r="AK36" s="159"/>
      <c r="AL36" s="159"/>
      <c r="AM36" s="159"/>
      <c r="AN36" s="159"/>
      <c r="AO36" s="159"/>
      <c r="AP36" s="159"/>
      <c r="AQ36" s="159"/>
      <c r="AR36" s="159"/>
      <c r="AS36" s="159" t="s">
        <v>67</v>
      </c>
      <c r="AT36" s="159"/>
      <c r="AU36" s="164" t="s">
        <v>68</v>
      </c>
      <c r="AV36" s="164"/>
      <c r="AW36" s="159" t="s">
        <v>69</v>
      </c>
      <c r="AX36" s="159"/>
      <c r="AY36" s="159"/>
      <c r="AZ36" s="159"/>
      <c r="BA36" s="167" t="s">
        <v>70</v>
      </c>
      <c r="BB36" s="167"/>
      <c r="BC36" s="55"/>
      <c r="BD36" s="56"/>
      <c r="BE36" s="158"/>
      <c r="BF36" s="158"/>
      <c r="BG36" s="158"/>
      <c r="BH36" s="158"/>
      <c r="BI36" s="158"/>
      <c r="BJ36" s="158"/>
      <c r="BK36" s="158"/>
      <c r="BL36" s="158"/>
      <c r="BM36" s="58"/>
      <c r="BN36" s="58"/>
      <c r="BO36" s="58"/>
      <c r="BP36" s="58"/>
      <c r="BQ36" s="58"/>
      <c r="BR36" s="58"/>
      <c r="BS36" s="58"/>
      <c r="BT36" s="58"/>
    </row>
    <row r="37" spans="1:1024" ht="12" customHeight="1">
      <c r="A37" s="15"/>
      <c r="B37" s="15"/>
      <c r="C37" s="15"/>
      <c r="D37" s="15"/>
      <c r="E37" s="15"/>
      <c r="F37" s="15"/>
      <c r="G37" s="162"/>
      <c r="H37" s="162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64"/>
      <c r="AF37" s="164"/>
      <c r="AG37" s="164"/>
      <c r="AH37" s="164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64"/>
      <c r="AV37" s="164"/>
      <c r="AW37" s="159"/>
      <c r="AX37" s="159"/>
      <c r="AY37" s="159"/>
      <c r="AZ37" s="159"/>
      <c r="BA37" s="167"/>
      <c r="BB37" s="167"/>
      <c r="BC37" s="55"/>
      <c r="BD37" s="56"/>
      <c r="BE37" s="158"/>
      <c r="BF37" s="158"/>
      <c r="BG37" s="158"/>
      <c r="BH37" s="158"/>
      <c r="BI37" s="158"/>
      <c r="BJ37" s="158"/>
      <c r="BK37" s="158"/>
      <c r="BL37" s="158"/>
      <c r="BM37" s="58"/>
      <c r="BN37" s="58"/>
      <c r="BO37" s="58"/>
      <c r="BP37" s="58"/>
      <c r="BQ37" s="58"/>
      <c r="BR37" s="58"/>
      <c r="BS37" s="58"/>
      <c r="BT37" s="58"/>
    </row>
    <row r="38" spans="1:1024" ht="12" customHeight="1">
      <c r="A38" s="15"/>
      <c r="B38" s="15"/>
      <c r="C38" s="15"/>
      <c r="D38" s="15"/>
      <c r="E38" s="15"/>
      <c r="F38" s="15"/>
      <c r="G38" s="162"/>
      <c r="H38" s="162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4" t="s">
        <v>71</v>
      </c>
      <c r="V38" s="164"/>
      <c r="W38" s="164"/>
      <c r="X38" s="164" t="s">
        <v>72</v>
      </c>
      <c r="Y38" s="164"/>
      <c r="Z38" s="164"/>
      <c r="AA38" s="168" t="s">
        <v>73</v>
      </c>
      <c r="AB38" s="164" t="s">
        <v>74</v>
      </c>
      <c r="AC38" s="169" t="s">
        <v>75</v>
      </c>
      <c r="AD38" s="169"/>
      <c r="AE38" s="164"/>
      <c r="AF38" s="164"/>
      <c r="AG38" s="164"/>
      <c r="AH38" s="164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64"/>
      <c r="AV38" s="164"/>
      <c r="AW38" s="159" t="s">
        <v>76</v>
      </c>
      <c r="AX38" s="159"/>
      <c r="AY38" s="159" t="s">
        <v>77</v>
      </c>
      <c r="AZ38" s="159"/>
      <c r="BA38" s="167" t="s">
        <v>78</v>
      </c>
      <c r="BB38" s="167"/>
      <c r="BC38" s="170"/>
      <c r="BD38" s="170"/>
      <c r="BE38" s="158"/>
      <c r="BF38" s="158"/>
      <c r="BG38" s="158"/>
      <c r="BH38" s="158"/>
      <c r="BI38" s="158"/>
      <c r="BJ38" s="158"/>
      <c r="BK38" s="158"/>
      <c r="BL38" s="158"/>
      <c r="BM38" s="59"/>
      <c r="BN38" s="59"/>
      <c r="BO38" s="59"/>
      <c r="BP38" s="59"/>
      <c r="BQ38" s="59"/>
      <c r="BR38" s="59"/>
      <c r="BS38" s="59"/>
      <c r="BT38" s="59"/>
    </row>
    <row r="39" spans="1:1024" ht="12" customHeight="1">
      <c r="A39" s="15"/>
      <c r="B39" s="15"/>
      <c r="C39" s="15"/>
      <c r="D39" s="15"/>
      <c r="E39" s="15"/>
      <c r="F39" s="15"/>
      <c r="G39" s="162"/>
      <c r="H39" s="162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4"/>
      <c r="V39" s="164"/>
      <c r="W39" s="164"/>
      <c r="X39" s="164"/>
      <c r="Y39" s="164"/>
      <c r="Z39" s="164"/>
      <c r="AA39" s="168"/>
      <c r="AB39" s="168"/>
      <c r="AC39" s="169"/>
      <c r="AD39" s="169"/>
      <c r="AE39" s="164"/>
      <c r="AF39" s="164"/>
      <c r="AG39" s="164"/>
      <c r="AH39" s="164"/>
      <c r="AI39" s="171" t="s">
        <v>79</v>
      </c>
      <c r="AJ39" s="171"/>
      <c r="AK39" s="171" t="s">
        <v>80</v>
      </c>
      <c r="AL39" s="171"/>
      <c r="AM39" s="171" t="s">
        <v>81</v>
      </c>
      <c r="AN39" s="171"/>
      <c r="AO39" s="171" t="s">
        <v>82</v>
      </c>
      <c r="AP39" s="171"/>
      <c r="AQ39" s="171" t="s">
        <v>83</v>
      </c>
      <c r="AR39" s="171"/>
      <c r="AS39" s="164" t="s">
        <v>84</v>
      </c>
      <c r="AT39" s="164"/>
      <c r="AU39" s="164"/>
      <c r="AV39" s="164"/>
      <c r="AW39" s="159" t="s">
        <v>85</v>
      </c>
      <c r="AX39" s="159"/>
      <c r="AY39" s="159" t="s">
        <v>86</v>
      </c>
      <c r="AZ39" s="159"/>
      <c r="BA39" s="167" t="s">
        <v>87</v>
      </c>
      <c r="BB39" s="167"/>
      <c r="BC39" s="170"/>
      <c r="BD39" s="170"/>
      <c r="BE39" s="158"/>
      <c r="BF39" s="158"/>
      <c r="BG39" s="158"/>
      <c r="BH39" s="158"/>
      <c r="BI39" s="158"/>
      <c r="BJ39" s="158"/>
      <c r="BK39" s="158"/>
      <c r="BL39" s="158"/>
      <c r="BM39" s="59"/>
      <c r="BN39" s="59"/>
      <c r="BO39" s="59"/>
      <c r="BP39" s="59"/>
      <c r="BQ39" s="59"/>
      <c r="BR39" s="59"/>
      <c r="BS39" s="59"/>
      <c r="BT39" s="59"/>
    </row>
    <row r="40" spans="1:1024" ht="12" customHeight="1">
      <c r="A40" s="15"/>
      <c r="B40" s="15"/>
      <c r="C40" s="15"/>
      <c r="D40" s="15"/>
      <c r="E40" s="15"/>
      <c r="F40" s="15"/>
      <c r="G40" s="162"/>
      <c r="H40" s="162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4"/>
      <c r="V40" s="164"/>
      <c r="W40" s="164"/>
      <c r="X40" s="164"/>
      <c r="Y40" s="164"/>
      <c r="Z40" s="164"/>
      <c r="AA40" s="168"/>
      <c r="AB40" s="168"/>
      <c r="AC40" s="169"/>
      <c r="AD40" s="169"/>
      <c r="AE40" s="164"/>
      <c r="AF40" s="164"/>
      <c r="AG40" s="164"/>
      <c r="AH40" s="164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64"/>
      <c r="AT40" s="164"/>
      <c r="AU40" s="164"/>
      <c r="AV40" s="164"/>
      <c r="AW40" s="164" t="s">
        <v>88</v>
      </c>
      <c r="AX40" s="164"/>
      <c r="AY40" s="164" t="s">
        <v>88</v>
      </c>
      <c r="AZ40" s="164"/>
      <c r="BA40" s="169" t="s">
        <v>88</v>
      </c>
      <c r="BB40" s="169"/>
      <c r="BC40" s="172"/>
      <c r="BD40" s="172"/>
      <c r="BE40" s="173"/>
      <c r="BF40" s="173"/>
      <c r="BG40" s="173"/>
      <c r="BH40" s="173"/>
      <c r="BI40" s="173"/>
      <c r="BJ40" s="173"/>
      <c r="BK40" s="173"/>
      <c r="BL40" s="173"/>
      <c r="BM40" s="59"/>
      <c r="BN40" s="59"/>
      <c r="BO40" s="59"/>
      <c r="BP40" s="59"/>
      <c r="BQ40" s="59"/>
      <c r="BR40" s="59"/>
      <c r="BS40" s="59"/>
      <c r="BT40" s="59"/>
    </row>
    <row r="41" spans="1:1024" ht="12" customHeight="1">
      <c r="A41" s="15"/>
      <c r="B41" s="15"/>
      <c r="C41" s="15"/>
      <c r="D41" s="15"/>
      <c r="E41" s="15"/>
      <c r="F41" s="15"/>
      <c r="G41" s="162"/>
      <c r="H41" s="162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4"/>
      <c r="V41" s="164"/>
      <c r="W41" s="164"/>
      <c r="X41" s="164"/>
      <c r="Y41" s="164"/>
      <c r="Z41" s="164"/>
      <c r="AA41" s="168"/>
      <c r="AB41" s="168"/>
      <c r="AC41" s="169"/>
      <c r="AD41" s="169"/>
      <c r="AE41" s="164"/>
      <c r="AF41" s="164"/>
      <c r="AG41" s="164"/>
      <c r="AH41" s="164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64"/>
      <c r="AT41" s="164"/>
      <c r="AU41" s="164"/>
      <c r="AV41" s="164"/>
      <c r="AW41" s="164"/>
      <c r="AX41" s="164"/>
      <c r="AY41" s="164"/>
      <c r="AZ41" s="164"/>
      <c r="BA41" s="169"/>
      <c r="BB41" s="169"/>
      <c r="BC41" s="172"/>
      <c r="BD41" s="172"/>
      <c r="BE41" s="173"/>
      <c r="BF41" s="173"/>
      <c r="BG41" s="173"/>
      <c r="BH41" s="173"/>
      <c r="BI41" s="173"/>
      <c r="BJ41" s="173"/>
      <c r="BK41" s="173"/>
      <c r="BL41" s="173"/>
      <c r="BM41" s="59"/>
      <c r="BN41" s="59"/>
      <c r="BO41" s="59"/>
      <c r="BP41" s="59"/>
      <c r="BQ41" s="59"/>
      <c r="BR41" s="59"/>
      <c r="BS41" s="59"/>
      <c r="BT41" s="59"/>
    </row>
    <row r="42" spans="1:1024" ht="12" customHeight="1">
      <c r="A42" s="15"/>
      <c r="B42" s="15"/>
      <c r="C42" s="15"/>
      <c r="D42" s="15"/>
      <c r="E42" s="15"/>
      <c r="F42" s="15"/>
      <c r="G42" s="162"/>
      <c r="H42" s="162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4"/>
      <c r="V42" s="164"/>
      <c r="W42" s="164"/>
      <c r="X42" s="164"/>
      <c r="Y42" s="164"/>
      <c r="Z42" s="164"/>
      <c r="AA42" s="168"/>
      <c r="AB42" s="168"/>
      <c r="AC42" s="169"/>
      <c r="AD42" s="169"/>
      <c r="AE42" s="164"/>
      <c r="AF42" s="164"/>
      <c r="AG42" s="164"/>
      <c r="AH42" s="164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64"/>
      <c r="AT42" s="164"/>
      <c r="AU42" s="164"/>
      <c r="AV42" s="164"/>
      <c r="AW42" s="164"/>
      <c r="AX42" s="164"/>
      <c r="AY42" s="164"/>
      <c r="AZ42" s="164"/>
      <c r="BA42" s="169"/>
      <c r="BB42" s="169"/>
      <c r="BC42" s="172"/>
      <c r="BD42" s="172"/>
      <c r="BE42" s="173"/>
      <c r="BF42" s="173"/>
      <c r="BG42" s="173"/>
      <c r="BH42" s="173"/>
      <c r="BI42" s="173"/>
      <c r="BJ42" s="173"/>
      <c r="BK42" s="173"/>
      <c r="BL42" s="173"/>
      <c r="BM42" s="59"/>
      <c r="BN42" s="59"/>
      <c r="BO42" s="59"/>
      <c r="BP42" s="59"/>
      <c r="BQ42" s="59"/>
      <c r="BR42" s="59"/>
      <c r="BS42" s="59"/>
      <c r="BT42" s="59"/>
    </row>
    <row r="43" spans="1:1024" ht="12" customHeight="1">
      <c r="A43" s="15"/>
      <c r="B43" s="15"/>
      <c r="C43" s="15"/>
      <c r="D43" s="15"/>
      <c r="E43" s="15"/>
      <c r="F43" s="15"/>
      <c r="G43" s="162"/>
      <c r="H43" s="162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4"/>
      <c r="V43" s="164"/>
      <c r="W43" s="164"/>
      <c r="X43" s="164"/>
      <c r="Y43" s="164"/>
      <c r="Z43" s="164"/>
      <c r="AA43" s="168"/>
      <c r="AB43" s="168"/>
      <c r="AC43" s="169"/>
      <c r="AD43" s="169"/>
      <c r="AE43" s="164"/>
      <c r="AF43" s="164"/>
      <c r="AG43" s="164"/>
      <c r="AH43" s="164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64"/>
      <c r="AT43" s="164"/>
      <c r="AU43" s="164"/>
      <c r="AV43" s="164"/>
      <c r="AW43" s="164"/>
      <c r="AX43" s="164"/>
      <c r="AY43" s="164"/>
      <c r="AZ43" s="164"/>
      <c r="BA43" s="169"/>
      <c r="BB43" s="169"/>
      <c r="BC43" s="172"/>
      <c r="BD43" s="172"/>
      <c r="BE43" s="173"/>
      <c r="BF43" s="173"/>
      <c r="BG43" s="173"/>
      <c r="BH43" s="173"/>
      <c r="BI43" s="173"/>
      <c r="BJ43" s="173"/>
      <c r="BK43" s="173"/>
      <c r="BL43" s="173"/>
      <c r="BM43" s="59"/>
      <c r="BN43" s="59"/>
      <c r="BO43" s="59"/>
      <c r="BP43" s="59"/>
      <c r="BQ43" s="59"/>
      <c r="BR43" s="59"/>
      <c r="BS43" s="59"/>
      <c r="BT43" s="59"/>
    </row>
    <row r="44" spans="1:1024" ht="12" customHeight="1">
      <c r="A44" s="15"/>
      <c r="B44" s="15"/>
      <c r="C44" s="15"/>
      <c r="D44" s="15"/>
      <c r="E44" s="15"/>
      <c r="F44" s="15"/>
      <c r="G44" s="162"/>
      <c r="H44" s="162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4"/>
      <c r="V44" s="164"/>
      <c r="W44" s="164"/>
      <c r="X44" s="164"/>
      <c r="Y44" s="164"/>
      <c r="Z44" s="164"/>
      <c r="AA44" s="168"/>
      <c r="AB44" s="168"/>
      <c r="AC44" s="169"/>
      <c r="AD44" s="169"/>
      <c r="AE44" s="164"/>
      <c r="AF44" s="164"/>
      <c r="AG44" s="164"/>
      <c r="AH44" s="164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64"/>
      <c r="AT44" s="164"/>
      <c r="AU44" s="164"/>
      <c r="AV44" s="164"/>
      <c r="AW44" s="164"/>
      <c r="AX44" s="164"/>
      <c r="AY44" s="164"/>
      <c r="AZ44" s="164"/>
      <c r="BA44" s="169"/>
      <c r="BB44" s="169"/>
      <c r="BC44" s="172"/>
      <c r="BD44" s="172"/>
      <c r="BE44" s="173"/>
      <c r="BF44" s="173"/>
      <c r="BG44" s="173"/>
      <c r="BH44" s="173"/>
      <c r="BI44" s="173"/>
      <c r="BJ44" s="173"/>
      <c r="BK44" s="173"/>
      <c r="BL44" s="173"/>
      <c r="BM44" s="59"/>
      <c r="BN44" s="59"/>
      <c r="BO44" s="59"/>
      <c r="BP44" s="59"/>
      <c r="BQ44" s="59"/>
      <c r="BR44" s="59"/>
      <c r="BS44" s="59"/>
      <c r="BT44" s="59"/>
    </row>
    <row r="45" spans="1:1024" ht="28.5" customHeight="1">
      <c r="A45" s="15"/>
      <c r="B45" s="15"/>
      <c r="C45" s="15"/>
      <c r="D45" s="15"/>
      <c r="E45" s="15"/>
      <c r="F45" s="15"/>
      <c r="G45" s="162"/>
      <c r="H45" s="162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4"/>
      <c r="V45" s="164"/>
      <c r="W45" s="164"/>
      <c r="X45" s="164"/>
      <c r="Y45" s="164"/>
      <c r="Z45" s="164"/>
      <c r="AA45" s="168"/>
      <c r="AB45" s="168"/>
      <c r="AC45" s="169"/>
      <c r="AD45" s="169"/>
      <c r="AE45" s="164"/>
      <c r="AF45" s="164"/>
      <c r="AG45" s="164"/>
      <c r="AH45" s="164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64"/>
      <c r="AT45" s="164"/>
      <c r="AU45" s="164"/>
      <c r="AV45" s="164"/>
      <c r="AW45" s="60" t="s">
        <v>89</v>
      </c>
      <c r="AX45" s="43" t="s">
        <v>90</v>
      </c>
      <c r="AY45" s="60" t="s">
        <v>89</v>
      </c>
      <c r="AZ45" s="43" t="s">
        <v>90</v>
      </c>
      <c r="BA45" s="60" t="s">
        <v>89</v>
      </c>
      <c r="BB45" s="54" t="s">
        <v>90</v>
      </c>
      <c r="BC45" s="55"/>
      <c r="BD45" s="57"/>
      <c r="BE45" s="56"/>
      <c r="BF45" s="57"/>
      <c r="BG45" s="56"/>
      <c r="BH45" s="57"/>
      <c r="BI45" s="56"/>
      <c r="BJ45" s="57"/>
      <c r="BK45" s="56"/>
      <c r="BL45" s="57"/>
      <c r="BM45" s="59"/>
      <c r="BN45" s="59"/>
      <c r="BO45" s="59"/>
      <c r="BP45" s="59"/>
      <c r="BQ45" s="59"/>
      <c r="BR45" s="59"/>
      <c r="BS45" s="59"/>
      <c r="BT45" s="59"/>
    </row>
    <row r="46" spans="1:1024" ht="12" customHeight="1">
      <c r="A46" s="15"/>
      <c r="B46" s="15"/>
      <c r="C46" s="15"/>
      <c r="D46" s="15"/>
      <c r="E46" s="15"/>
      <c r="F46" s="15"/>
      <c r="G46" s="174">
        <v>1</v>
      </c>
      <c r="H46" s="174"/>
      <c r="I46" s="175">
        <v>2</v>
      </c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>
        <v>3</v>
      </c>
      <c r="V46" s="175"/>
      <c r="W46" s="175"/>
      <c r="X46" s="175">
        <v>4</v>
      </c>
      <c r="Y46" s="175"/>
      <c r="Z46" s="175"/>
      <c r="AA46" s="61">
        <v>5</v>
      </c>
      <c r="AB46" s="62">
        <v>6</v>
      </c>
      <c r="AC46" s="175">
        <v>7</v>
      </c>
      <c r="AD46" s="175"/>
      <c r="AE46" s="175">
        <v>8</v>
      </c>
      <c r="AF46" s="175"/>
      <c r="AG46" s="175">
        <v>9</v>
      </c>
      <c r="AH46" s="175"/>
      <c r="AI46" s="176">
        <v>10</v>
      </c>
      <c r="AJ46" s="176"/>
      <c r="AK46" s="176">
        <v>11</v>
      </c>
      <c r="AL46" s="176"/>
      <c r="AM46" s="175">
        <v>12</v>
      </c>
      <c r="AN46" s="175"/>
      <c r="AO46" s="175">
        <v>13</v>
      </c>
      <c r="AP46" s="175"/>
      <c r="AQ46" s="175">
        <v>14</v>
      </c>
      <c r="AR46" s="175"/>
      <c r="AS46" s="175">
        <v>15</v>
      </c>
      <c r="AT46" s="175"/>
      <c r="AU46" s="175">
        <v>16</v>
      </c>
      <c r="AV46" s="175"/>
      <c r="AW46" s="63">
        <v>17</v>
      </c>
      <c r="AX46" s="63">
        <v>18</v>
      </c>
      <c r="AY46" s="63">
        <v>19</v>
      </c>
      <c r="AZ46" s="63">
        <v>20</v>
      </c>
      <c r="BA46" s="63">
        <v>21</v>
      </c>
      <c r="BB46" s="63">
        <v>22</v>
      </c>
      <c r="BC46" s="64"/>
      <c r="BD46" s="65"/>
      <c r="BE46" s="66"/>
      <c r="BF46" s="66"/>
      <c r="BG46" s="66"/>
      <c r="BH46" s="66"/>
      <c r="BI46" s="66"/>
      <c r="BJ46" s="66"/>
      <c r="BK46" s="66"/>
      <c r="BL46" s="66"/>
      <c r="BM46" s="35"/>
      <c r="BN46" s="35"/>
      <c r="BO46" s="35"/>
      <c r="BP46" s="35"/>
      <c r="BQ46" s="35"/>
      <c r="BR46" s="35"/>
      <c r="BS46" s="35"/>
      <c r="BT46" s="35"/>
    </row>
    <row r="47" spans="1:1024" ht="19.5" customHeight="1">
      <c r="A47" s="15"/>
      <c r="B47" s="15"/>
      <c r="C47" s="15"/>
      <c r="D47" s="15"/>
      <c r="E47" s="15"/>
      <c r="F47" s="15"/>
      <c r="G47" s="177" t="s">
        <v>91</v>
      </c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67"/>
      <c r="BD47" s="68"/>
      <c r="BE47" s="68"/>
      <c r="BF47" s="68"/>
      <c r="BG47" s="68"/>
      <c r="BH47" s="68"/>
      <c r="BI47" s="68"/>
      <c r="BJ47" s="68"/>
      <c r="BK47" s="68"/>
      <c r="BL47" s="68"/>
      <c r="BM47" s="178"/>
      <c r="BN47" s="178"/>
      <c r="BO47" s="178"/>
      <c r="BP47" s="178"/>
      <c r="BQ47" s="178"/>
      <c r="BR47" s="178"/>
      <c r="BS47" s="178"/>
      <c r="BT47" s="178"/>
    </row>
    <row r="48" spans="1:1024" s="72" customFormat="1" ht="21" customHeight="1">
      <c r="A48" s="69"/>
      <c r="B48" s="69"/>
      <c r="C48" s="69"/>
      <c r="D48" s="69"/>
      <c r="E48" s="69"/>
      <c r="F48" s="69"/>
      <c r="G48" s="179">
        <v>1</v>
      </c>
      <c r="H48" s="179"/>
      <c r="I48" s="180" t="s">
        <v>92</v>
      </c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79"/>
      <c r="V48" s="179"/>
      <c r="W48" s="179"/>
      <c r="X48" s="179">
        <v>1</v>
      </c>
      <c r="Y48" s="179"/>
      <c r="Z48" s="179"/>
      <c r="AA48" s="179"/>
      <c r="AB48" s="179"/>
      <c r="AC48" s="179"/>
      <c r="AD48" s="179"/>
      <c r="AE48" s="179">
        <f>30*AG48</f>
        <v>90</v>
      </c>
      <c r="AF48" s="179"/>
      <c r="AG48" s="179">
        <v>3</v>
      </c>
      <c r="AH48" s="179"/>
      <c r="AI48" s="181">
        <v>34</v>
      </c>
      <c r="AJ48" s="181"/>
      <c r="AK48" s="181">
        <v>18</v>
      </c>
      <c r="AL48" s="181"/>
      <c r="AM48" s="181">
        <v>16</v>
      </c>
      <c r="AN48" s="181"/>
      <c r="AO48" s="179"/>
      <c r="AP48" s="179"/>
      <c r="AQ48" s="182"/>
      <c r="AR48" s="182"/>
      <c r="AS48" s="182">
        <v>6</v>
      </c>
      <c r="AT48" s="182"/>
      <c r="AU48" s="183">
        <f>AE48-AS48-AI48</f>
        <v>50</v>
      </c>
      <c r="AV48" s="183"/>
      <c r="AW48" s="184">
        <v>2</v>
      </c>
      <c r="AX48" s="184"/>
      <c r="AY48" s="185"/>
      <c r="AZ48" s="185"/>
      <c r="BA48" s="186"/>
      <c r="BB48" s="186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78"/>
      <c r="BN48" s="178"/>
      <c r="BO48" s="178"/>
      <c r="BP48" s="178"/>
      <c r="BQ48" s="178"/>
      <c r="BR48" s="178"/>
      <c r="BS48" s="178"/>
      <c r="BT48" s="17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s="72" customFormat="1" ht="17.7" customHeight="1">
      <c r="A49" s="69"/>
      <c r="B49" s="69"/>
      <c r="D49" s="69"/>
      <c r="E49" s="69"/>
      <c r="F49" s="69"/>
      <c r="G49" s="179"/>
      <c r="H49" s="179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81"/>
      <c r="AJ49" s="181"/>
      <c r="AK49" s="181"/>
      <c r="AL49" s="181"/>
      <c r="AM49" s="181"/>
      <c r="AN49" s="181"/>
      <c r="AO49" s="179"/>
      <c r="AP49" s="179"/>
      <c r="AQ49" s="182"/>
      <c r="AR49" s="182"/>
      <c r="AS49" s="182"/>
      <c r="AT49" s="182"/>
      <c r="AU49" s="183"/>
      <c r="AV49" s="183"/>
      <c r="AW49" s="73">
        <v>18</v>
      </c>
      <c r="AX49" s="74">
        <v>16</v>
      </c>
      <c r="AY49" s="74"/>
      <c r="AZ49" s="51"/>
      <c r="BA49" s="75"/>
      <c r="BB49" s="76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178"/>
      <c r="BN49" s="178"/>
      <c r="BO49" s="178"/>
      <c r="BP49" s="178"/>
      <c r="BQ49" s="178"/>
      <c r="BR49" s="178"/>
      <c r="BS49" s="178"/>
      <c r="BT49" s="178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s="72" customFormat="1" ht="13.5" customHeight="1">
      <c r="A50" s="69"/>
      <c r="B50" s="69"/>
      <c r="D50" s="69"/>
      <c r="E50" s="69"/>
      <c r="F50" s="69"/>
      <c r="G50" s="179">
        <v>2</v>
      </c>
      <c r="H50" s="179"/>
      <c r="I50" s="180" t="s">
        <v>93</v>
      </c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79"/>
      <c r="V50" s="179"/>
      <c r="W50" s="179"/>
      <c r="X50" s="179">
        <v>2</v>
      </c>
      <c r="Y50" s="179"/>
      <c r="Z50" s="179"/>
      <c r="AA50" s="179"/>
      <c r="AB50" s="179"/>
      <c r="AC50" s="179"/>
      <c r="AD50" s="179"/>
      <c r="AE50" s="179">
        <v>90</v>
      </c>
      <c r="AF50" s="179"/>
      <c r="AG50" s="179">
        <v>3</v>
      </c>
      <c r="AH50" s="179"/>
      <c r="AI50" s="181">
        <v>24</v>
      </c>
      <c r="AJ50" s="181"/>
      <c r="AK50" s="181"/>
      <c r="AL50" s="181"/>
      <c r="AM50" s="181">
        <v>24</v>
      </c>
      <c r="AN50" s="181"/>
      <c r="AO50" s="179"/>
      <c r="AP50" s="179"/>
      <c r="AQ50" s="182"/>
      <c r="AR50" s="182"/>
      <c r="AS50" s="182">
        <v>6</v>
      </c>
      <c r="AT50" s="182"/>
      <c r="AU50" s="183">
        <f>AE50-AS50-AI50</f>
        <v>60</v>
      </c>
      <c r="AV50" s="183"/>
      <c r="AW50" s="188"/>
      <c r="AX50" s="188"/>
      <c r="AY50" s="166">
        <v>2</v>
      </c>
      <c r="AZ50" s="166"/>
      <c r="BA50" s="189"/>
      <c r="BB50" s="189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78"/>
      <c r="BN50" s="178"/>
      <c r="BO50" s="178"/>
      <c r="BP50" s="178"/>
      <c r="BQ50" s="178"/>
      <c r="BR50" s="178"/>
      <c r="BS50" s="178"/>
      <c r="BT50" s="178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s="72" customFormat="1" ht="12.9" customHeight="1">
      <c r="A51" s="69"/>
      <c r="B51" s="69"/>
      <c r="D51" s="69"/>
      <c r="E51" s="69"/>
      <c r="F51" s="69"/>
      <c r="G51" s="179"/>
      <c r="H51" s="179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81"/>
      <c r="AJ51" s="181"/>
      <c r="AK51" s="181"/>
      <c r="AL51" s="181"/>
      <c r="AM51" s="181"/>
      <c r="AN51" s="181"/>
      <c r="AO51" s="179"/>
      <c r="AP51" s="179"/>
      <c r="AQ51" s="182"/>
      <c r="AR51" s="182"/>
      <c r="AS51" s="182"/>
      <c r="AT51" s="182"/>
      <c r="AU51" s="183"/>
      <c r="AV51" s="183"/>
      <c r="AW51" s="73"/>
      <c r="AX51" s="74"/>
      <c r="AY51" s="74"/>
      <c r="AZ51" s="51">
        <v>24</v>
      </c>
      <c r="BA51" s="75"/>
      <c r="BB51" s="76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178"/>
      <c r="BN51" s="178"/>
      <c r="BO51" s="178"/>
      <c r="BP51" s="178"/>
      <c r="BQ51" s="178"/>
      <c r="BR51" s="178"/>
      <c r="BS51" s="178"/>
      <c r="BT51" s="178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s="72" customFormat="1" ht="18.600000000000001" customHeight="1">
      <c r="A52" s="69"/>
      <c r="B52" s="69"/>
      <c r="D52" s="69"/>
      <c r="E52" s="69"/>
      <c r="F52" s="69"/>
      <c r="G52" s="179">
        <v>3</v>
      </c>
      <c r="H52" s="179"/>
      <c r="I52" s="180" t="s">
        <v>94</v>
      </c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79">
        <v>1</v>
      </c>
      <c r="V52" s="179"/>
      <c r="W52" s="179"/>
      <c r="X52" s="179"/>
      <c r="Y52" s="179"/>
      <c r="Z52" s="179"/>
      <c r="AA52" s="179"/>
      <c r="AB52" s="179"/>
      <c r="AC52" s="179"/>
      <c r="AD52" s="179"/>
      <c r="AE52" s="179">
        <f>30*AG52</f>
        <v>150</v>
      </c>
      <c r="AF52" s="179"/>
      <c r="AG52" s="179">
        <v>5</v>
      </c>
      <c r="AH52" s="179"/>
      <c r="AI52" s="181">
        <v>36</v>
      </c>
      <c r="AJ52" s="181"/>
      <c r="AK52" s="181">
        <v>20</v>
      </c>
      <c r="AL52" s="181"/>
      <c r="AM52" s="181"/>
      <c r="AN52" s="181"/>
      <c r="AO52" s="179">
        <v>16</v>
      </c>
      <c r="AP52" s="179"/>
      <c r="AQ52" s="182"/>
      <c r="AR52" s="182"/>
      <c r="AS52" s="182">
        <v>10</v>
      </c>
      <c r="AT52" s="182"/>
      <c r="AU52" s="183">
        <v>104</v>
      </c>
      <c r="AV52" s="183"/>
      <c r="AW52" s="188">
        <v>2</v>
      </c>
      <c r="AX52" s="188"/>
      <c r="AY52" s="190"/>
      <c r="AZ52" s="190"/>
      <c r="BA52" s="189"/>
      <c r="BB52" s="189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78"/>
      <c r="BN52" s="178"/>
      <c r="BO52" s="178"/>
      <c r="BP52" s="178"/>
      <c r="BQ52" s="178"/>
      <c r="BR52" s="178"/>
      <c r="BS52" s="178"/>
      <c r="BT52" s="178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s="72" customFormat="1" ht="30" customHeight="1">
      <c r="A53" s="69"/>
      <c r="B53" s="69"/>
      <c r="D53" s="79"/>
      <c r="E53" s="69"/>
      <c r="F53" s="69"/>
      <c r="G53" s="179"/>
      <c r="H53" s="179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81"/>
      <c r="AJ53" s="181"/>
      <c r="AK53" s="181"/>
      <c r="AL53" s="181"/>
      <c r="AM53" s="181"/>
      <c r="AN53" s="181"/>
      <c r="AO53" s="179"/>
      <c r="AP53" s="179"/>
      <c r="AQ53" s="182"/>
      <c r="AR53" s="182"/>
      <c r="AS53" s="182"/>
      <c r="AT53" s="182"/>
      <c r="AU53" s="183"/>
      <c r="AV53" s="183"/>
      <c r="AW53" s="77">
        <v>20</v>
      </c>
      <c r="AX53" s="80">
        <v>16</v>
      </c>
      <c r="AY53" s="70"/>
      <c r="AZ53" s="78"/>
      <c r="BA53" s="75"/>
      <c r="BB53" s="76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178"/>
      <c r="BN53" s="178"/>
      <c r="BO53" s="178"/>
      <c r="BP53" s="178"/>
      <c r="BQ53" s="178"/>
      <c r="BR53" s="178"/>
      <c r="BS53" s="178"/>
      <c r="BT53" s="178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s="72" customFormat="1" ht="12.9" customHeight="1">
      <c r="A54" s="69"/>
      <c r="B54" s="69"/>
      <c r="D54" s="81"/>
      <c r="E54" s="69"/>
      <c r="F54" s="81"/>
      <c r="G54" s="179">
        <v>4</v>
      </c>
      <c r="H54" s="179"/>
      <c r="I54" s="180" t="s">
        <v>95</v>
      </c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79">
        <v>2</v>
      </c>
      <c r="V54" s="179"/>
      <c r="W54" s="179"/>
      <c r="X54" s="179"/>
      <c r="Y54" s="179"/>
      <c r="Z54" s="179"/>
      <c r="AA54" s="179"/>
      <c r="AB54" s="179"/>
      <c r="AC54" s="179"/>
      <c r="AD54" s="179"/>
      <c r="AE54" s="179">
        <f>30*AG54</f>
        <v>120</v>
      </c>
      <c r="AF54" s="179"/>
      <c r="AG54" s="179">
        <v>4</v>
      </c>
      <c r="AH54" s="179"/>
      <c r="AI54" s="181">
        <v>36</v>
      </c>
      <c r="AJ54" s="181"/>
      <c r="AK54" s="181">
        <v>20</v>
      </c>
      <c r="AL54" s="181"/>
      <c r="AM54" s="181">
        <v>16</v>
      </c>
      <c r="AN54" s="181"/>
      <c r="AO54" s="179"/>
      <c r="AP54" s="179"/>
      <c r="AQ54" s="182"/>
      <c r="AR54" s="182"/>
      <c r="AS54" s="182">
        <v>8</v>
      </c>
      <c r="AT54" s="182"/>
      <c r="AU54" s="183">
        <f>AE54-AS54-AI54</f>
        <v>76</v>
      </c>
      <c r="AV54" s="183"/>
      <c r="AW54" s="191"/>
      <c r="AX54" s="191"/>
      <c r="AY54" s="190">
        <v>2.5</v>
      </c>
      <c r="AZ54" s="190"/>
      <c r="BA54" s="189"/>
      <c r="BB54" s="189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78"/>
      <c r="BN54" s="178"/>
      <c r="BO54" s="178"/>
      <c r="BP54" s="178"/>
      <c r="BQ54" s="178"/>
      <c r="BR54" s="178"/>
      <c r="BS54" s="178"/>
      <c r="BT54" s="178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s="72" customFormat="1" ht="15" customHeight="1">
      <c r="A55" s="69"/>
      <c r="B55" s="69"/>
      <c r="D55" s="81"/>
      <c r="E55" s="69"/>
      <c r="F55" s="81"/>
      <c r="G55" s="179"/>
      <c r="H55" s="179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81"/>
      <c r="AJ55" s="181"/>
      <c r="AK55" s="181"/>
      <c r="AL55" s="181"/>
      <c r="AM55" s="181"/>
      <c r="AN55" s="181"/>
      <c r="AO55" s="179"/>
      <c r="AP55" s="179"/>
      <c r="AQ55" s="182"/>
      <c r="AR55" s="182"/>
      <c r="AS55" s="182"/>
      <c r="AT55" s="182"/>
      <c r="AU55" s="183"/>
      <c r="AV55" s="183"/>
      <c r="AW55" s="75"/>
      <c r="AX55" s="70"/>
      <c r="AY55" s="70">
        <v>20</v>
      </c>
      <c r="AZ55" s="78">
        <v>16</v>
      </c>
      <c r="BA55" s="75"/>
      <c r="BB55" s="76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178"/>
      <c r="BN55" s="178"/>
      <c r="BO55" s="178"/>
      <c r="BP55" s="178"/>
      <c r="BQ55" s="178"/>
      <c r="BR55" s="178"/>
      <c r="BS55" s="178"/>
      <c r="BT55" s="178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17.25" customHeight="1">
      <c r="A56" s="15"/>
      <c r="B56" s="15"/>
      <c r="C56" s="15"/>
      <c r="D56" s="25"/>
      <c r="E56" s="25"/>
      <c r="F56" s="25"/>
      <c r="G56" s="192"/>
      <c r="H56" s="192"/>
      <c r="I56" s="193" t="s">
        <v>96</v>
      </c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4">
        <v>2</v>
      </c>
      <c r="V56" s="194"/>
      <c r="W56" s="194"/>
      <c r="X56" s="194">
        <v>2</v>
      </c>
      <c r="Y56" s="194"/>
      <c r="Z56" s="194"/>
      <c r="AA56" s="194"/>
      <c r="AB56" s="194"/>
      <c r="AC56" s="194"/>
      <c r="AD56" s="194"/>
      <c r="AE56" s="194">
        <f>SUM(AE48:AF55)</f>
        <v>450</v>
      </c>
      <c r="AF56" s="194"/>
      <c r="AG56" s="194">
        <f>AG48+AG50+AG52+AG54</f>
        <v>15</v>
      </c>
      <c r="AH56" s="194"/>
      <c r="AI56" s="194">
        <f>SUM(AI48:AJ55)</f>
        <v>130</v>
      </c>
      <c r="AJ56" s="194"/>
      <c r="AK56" s="194">
        <f>SUM(AK48:AL55)</f>
        <v>58</v>
      </c>
      <c r="AL56" s="194"/>
      <c r="AM56" s="194">
        <f>SUM(AM48:AN55)</f>
        <v>56</v>
      </c>
      <c r="AN56" s="194"/>
      <c r="AO56" s="194">
        <v>16</v>
      </c>
      <c r="AP56" s="194"/>
      <c r="AQ56" s="195">
        <f>SUM(AQ48:AR55)</f>
        <v>0</v>
      </c>
      <c r="AR56" s="195"/>
      <c r="AS56" s="195">
        <f>SUM(AS48:AT55)</f>
        <v>30</v>
      </c>
      <c r="AT56" s="195"/>
      <c r="AU56" s="195">
        <f>SUM(AU48:AV55)</f>
        <v>290</v>
      </c>
      <c r="AV56" s="195"/>
      <c r="AW56" s="194">
        <f>AW54+AW52+AW50+AW48</f>
        <v>4</v>
      </c>
      <c r="AX56" s="194"/>
      <c r="AY56" s="196">
        <f>AY54+AY52+AY50+AY48</f>
        <v>4.5</v>
      </c>
      <c r="AZ56" s="196"/>
      <c r="BA56" s="197">
        <f>BA54+BA52+BA50+BA48</f>
        <v>0</v>
      </c>
      <c r="BB56" s="19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82"/>
      <c r="BN56" s="82"/>
      <c r="BO56" s="82"/>
      <c r="BP56" s="82"/>
      <c r="BQ56" s="82"/>
      <c r="BR56" s="82"/>
      <c r="BS56" s="82"/>
      <c r="BT56" s="82"/>
    </row>
    <row r="57" spans="1:1024" ht="12.75" customHeight="1">
      <c r="A57" s="15"/>
      <c r="B57" s="15"/>
      <c r="C57" s="15"/>
      <c r="D57" s="25"/>
      <c r="E57" s="25"/>
      <c r="F57" s="25"/>
      <c r="G57" s="192"/>
      <c r="H57" s="192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5"/>
      <c r="AR57" s="195"/>
      <c r="AS57" s="195"/>
      <c r="AT57" s="195"/>
      <c r="AU57" s="195"/>
      <c r="AV57" s="195"/>
      <c r="AW57" s="83">
        <f>AW55+AW53+AW51+AW49</f>
        <v>38</v>
      </c>
      <c r="AX57" s="83">
        <f>AX55+AX53+AX51+AX49</f>
        <v>32</v>
      </c>
      <c r="AY57" s="83">
        <f>AY55+AY53+AY51+AY49</f>
        <v>20</v>
      </c>
      <c r="AZ57" s="84">
        <f>AZ55+AZ53+AZ51+AZ49</f>
        <v>40</v>
      </c>
      <c r="BA57" s="85">
        <f>BA55+BA53+BA51+BA49</f>
        <v>0</v>
      </c>
      <c r="BB57" s="86">
        <f>BB55+BB53+BB51+BB49</f>
        <v>0</v>
      </c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198"/>
      <c r="BN57" s="198"/>
      <c r="BO57" s="198"/>
      <c r="BP57" s="198"/>
      <c r="BQ57" s="198"/>
      <c r="BR57" s="198"/>
      <c r="BS57" s="198"/>
      <c r="BT57" s="198"/>
    </row>
    <row r="58" spans="1:1024" ht="13.5" customHeight="1">
      <c r="A58" s="15"/>
      <c r="B58" s="15"/>
      <c r="C58" s="15"/>
      <c r="D58" s="25"/>
      <c r="E58" s="25"/>
      <c r="F58" s="25"/>
      <c r="G58" s="192"/>
      <c r="H58" s="192"/>
      <c r="I58" s="199" t="s">
        <v>97</v>
      </c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200"/>
      <c r="AJ58" s="200"/>
      <c r="AK58" s="200"/>
      <c r="AL58" s="200"/>
      <c r="AM58" s="200"/>
      <c r="AN58" s="200"/>
      <c r="AO58" s="200"/>
      <c r="AP58" s="200"/>
      <c r="AQ58" s="194"/>
      <c r="AR58" s="194"/>
      <c r="AS58" s="194"/>
      <c r="AT58" s="194"/>
      <c r="AU58" s="196"/>
      <c r="AV58" s="196"/>
      <c r="AW58" s="201">
        <v>8</v>
      </c>
      <c r="AX58" s="201"/>
      <c r="AY58" s="202">
        <v>7</v>
      </c>
      <c r="AZ58" s="202"/>
      <c r="BA58" s="203">
        <v>0</v>
      </c>
      <c r="BB58" s="203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35"/>
      <c r="BN58" s="35"/>
      <c r="BO58" s="35"/>
      <c r="BP58" s="35"/>
      <c r="BQ58" s="35"/>
      <c r="BR58" s="35"/>
      <c r="BS58" s="35"/>
      <c r="BT58" s="35"/>
    </row>
    <row r="59" spans="1:1024" ht="13.5" customHeight="1">
      <c r="A59" s="15"/>
      <c r="B59" s="15"/>
      <c r="C59" s="15"/>
      <c r="D59" s="25"/>
      <c r="E59" s="25"/>
      <c r="F59" s="25"/>
      <c r="G59" s="192"/>
      <c r="H59" s="192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200"/>
      <c r="AJ59" s="200"/>
      <c r="AK59" s="200"/>
      <c r="AL59" s="200"/>
      <c r="AM59" s="200"/>
      <c r="AN59" s="200"/>
      <c r="AO59" s="200"/>
      <c r="AP59" s="200"/>
      <c r="AQ59" s="194"/>
      <c r="AR59" s="194"/>
      <c r="AS59" s="194"/>
      <c r="AT59" s="194"/>
      <c r="AU59" s="196"/>
      <c r="AV59" s="196"/>
      <c r="AW59" s="201"/>
      <c r="AX59" s="201"/>
      <c r="AY59" s="202"/>
      <c r="AZ59" s="202"/>
      <c r="BA59" s="203"/>
      <c r="BB59" s="203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35"/>
      <c r="BN59" s="35"/>
      <c r="BO59" s="35"/>
      <c r="BP59" s="35"/>
      <c r="BQ59" s="35"/>
      <c r="BR59" s="35"/>
      <c r="BS59" s="35"/>
      <c r="BT59" s="35"/>
    </row>
    <row r="60" spans="1:1024" ht="21" customHeight="1">
      <c r="A60" s="15"/>
      <c r="B60" s="15"/>
      <c r="C60" s="15"/>
      <c r="D60" s="59"/>
      <c r="E60" s="59"/>
      <c r="F60" s="59"/>
      <c r="G60" s="204" t="s">
        <v>98</v>
      </c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87"/>
      <c r="BD60" s="88"/>
      <c r="BE60" s="88"/>
      <c r="BF60" s="88"/>
      <c r="BG60" s="88"/>
      <c r="BH60" s="88"/>
      <c r="BI60" s="88"/>
      <c r="BJ60" s="88"/>
      <c r="BK60" s="88"/>
      <c r="BL60" s="88"/>
      <c r="BM60" s="89"/>
      <c r="BN60" s="82"/>
      <c r="BO60" s="82"/>
      <c r="BP60" s="82"/>
      <c r="BQ60" s="82"/>
      <c r="BR60" s="82"/>
      <c r="BS60" s="82"/>
      <c r="BT60" s="82"/>
    </row>
    <row r="61" spans="1:1024" s="90" customFormat="1" ht="14.85" customHeight="1">
      <c r="A61" s="15"/>
      <c r="B61" s="15"/>
      <c r="C61" s="15"/>
      <c r="D61" s="25"/>
      <c r="E61" s="25"/>
      <c r="F61" s="25"/>
      <c r="G61" s="205">
        <v>1</v>
      </c>
      <c r="H61" s="205"/>
      <c r="I61" s="206" t="s">
        <v>99</v>
      </c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7">
        <v>1</v>
      </c>
      <c r="V61" s="207"/>
      <c r="W61" s="207"/>
      <c r="X61" s="207"/>
      <c r="Y61" s="207"/>
      <c r="Z61" s="207"/>
      <c r="AA61" s="207"/>
      <c r="AB61" s="207"/>
      <c r="AC61" s="207"/>
      <c r="AD61" s="207"/>
      <c r="AE61" s="207">
        <f>30*AG61</f>
        <v>150</v>
      </c>
      <c r="AF61" s="207"/>
      <c r="AG61" s="207">
        <v>5</v>
      </c>
      <c r="AH61" s="207">
        <f>SUM(AG61:AG61)</f>
        <v>5</v>
      </c>
      <c r="AI61" s="208">
        <f>AK61+AM61+AO61</f>
        <v>72</v>
      </c>
      <c r="AJ61" s="208"/>
      <c r="AK61" s="208">
        <v>32</v>
      </c>
      <c r="AL61" s="208"/>
      <c r="AM61" s="208"/>
      <c r="AN61" s="208"/>
      <c r="AO61" s="208">
        <v>40</v>
      </c>
      <c r="AP61" s="208"/>
      <c r="AQ61" s="207"/>
      <c r="AR61" s="207"/>
      <c r="AS61" s="207">
        <v>10</v>
      </c>
      <c r="AT61" s="207"/>
      <c r="AU61" s="166">
        <f>AE61-AS61-AI61</f>
        <v>68</v>
      </c>
      <c r="AV61" s="166"/>
      <c r="AW61" s="184">
        <v>4</v>
      </c>
      <c r="AX61" s="184"/>
      <c r="AY61" s="209"/>
      <c r="AZ61" s="209"/>
      <c r="BA61" s="210"/>
      <c r="BB61" s="210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82"/>
      <c r="BN61" s="82"/>
      <c r="BO61" s="82"/>
      <c r="BP61" s="82"/>
      <c r="BQ61" s="82"/>
      <c r="BR61" s="82"/>
      <c r="BS61" s="82"/>
      <c r="BT61" s="82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s="90" customFormat="1" ht="17.7" customHeight="1">
      <c r="A62" s="15"/>
      <c r="B62" s="15"/>
      <c r="C62" s="15"/>
      <c r="D62" s="25"/>
      <c r="E62" s="25"/>
      <c r="F62" s="25"/>
      <c r="G62" s="205"/>
      <c r="H62" s="205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8"/>
      <c r="AJ62" s="208"/>
      <c r="AK62" s="208"/>
      <c r="AL62" s="208"/>
      <c r="AM62" s="208"/>
      <c r="AN62" s="208"/>
      <c r="AO62" s="208"/>
      <c r="AP62" s="208"/>
      <c r="AQ62" s="207"/>
      <c r="AR62" s="207"/>
      <c r="AS62" s="207"/>
      <c r="AT62" s="207"/>
      <c r="AU62" s="166"/>
      <c r="AV62" s="166"/>
      <c r="AW62" s="75">
        <v>32</v>
      </c>
      <c r="AX62" s="70">
        <v>40</v>
      </c>
      <c r="AY62" s="91"/>
      <c r="AZ62" s="92"/>
      <c r="BA62" s="93"/>
      <c r="BB62" s="94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82"/>
      <c r="BN62" s="82"/>
      <c r="BO62" s="82"/>
      <c r="BP62" s="82"/>
      <c r="BQ62" s="82"/>
      <c r="BR62" s="82"/>
      <c r="BS62" s="82"/>
      <c r="BT62" s="8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s="96" customFormat="1" ht="17.7" customHeight="1">
      <c r="A63" s="15"/>
      <c r="B63" s="15"/>
      <c r="C63" s="15"/>
      <c r="D63" s="25"/>
      <c r="E63" s="25"/>
      <c r="F63" s="25"/>
      <c r="G63" s="205">
        <v>2</v>
      </c>
      <c r="H63" s="205"/>
      <c r="I63" s="206" t="s">
        <v>100</v>
      </c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7">
        <v>1</v>
      </c>
      <c r="V63" s="207"/>
      <c r="W63" s="207"/>
      <c r="X63" s="207"/>
      <c r="Y63" s="207"/>
      <c r="Z63" s="207"/>
      <c r="AA63" s="207"/>
      <c r="AB63" s="207"/>
      <c r="AC63" s="207"/>
      <c r="AD63" s="207"/>
      <c r="AE63" s="207">
        <f>AG63*30</f>
        <v>150</v>
      </c>
      <c r="AF63" s="207"/>
      <c r="AG63" s="207">
        <v>5</v>
      </c>
      <c r="AH63" s="207"/>
      <c r="AI63" s="208">
        <f>AK63+AM63+AO63</f>
        <v>72</v>
      </c>
      <c r="AJ63" s="208"/>
      <c r="AK63" s="208">
        <v>32</v>
      </c>
      <c r="AL63" s="208"/>
      <c r="AM63" s="208"/>
      <c r="AN63" s="208"/>
      <c r="AO63" s="208">
        <v>40</v>
      </c>
      <c r="AP63" s="208"/>
      <c r="AQ63" s="207"/>
      <c r="AR63" s="207"/>
      <c r="AS63" s="207">
        <v>10</v>
      </c>
      <c r="AT63" s="207"/>
      <c r="AU63" s="166">
        <f>AE63-AS63-AI63</f>
        <v>68</v>
      </c>
      <c r="AV63" s="166"/>
      <c r="AW63" s="191">
        <v>4</v>
      </c>
      <c r="AX63" s="191"/>
      <c r="AY63" s="212"/>
      <c r="AZ63" s="212"/>
      <c r="BA63" s="213"/>
      <c r="BB63" s="213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95"/>
      <c r="BN63" s="95"/>
      <c r="BO63" s="95"/>
      <c r="BP63" s="95"/>
      <c r="BQ63" s="95"/>
      <c r="BR63" s="95"/>
      <c r="BS63" s="95"/>
      <c r="BT63" s="95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s="96" customFormat="1" ht="17.7" customHeight="1">
      <c r="A64" s="15"/>
      <c r="B64" s="15"/>
      <c r="C64" s="15"/>
      <c r="D64" s="25"/>
      <c r="E64" s="25"/>
      <c r="F64" s="25"/>
      <c r="G64" s="205"/>
      <c r="H64" s="205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8"/>
      <c r="AJ64" s="208"/>
      <c r="AK64" s="208"/>
      <c r="AL64" s="208"/>
      <c r="AM64" s="208"/>
      <c r="AN64" s="208"/>
      <c r="AO64" s="208"/>
      <c r="AP64" s="208"/>
      <c r="AQ64" s="207"/>
      <c r="AR64" s="207"/>
      <c r="AS64" s="207"/>
      <c r="AT64" s="207"/>
      <c r="AU64" s="166"/>
      <c r="AV64" s="166"/>
      <c r="AW64" s="75">
        <v>32</v>
      </c>
      <c r="AX64" s="70">
        <v>40</v>
      </c>
      <c r="AY64" s="91"/>
      <c r="AZ64" s="92"/>
      <c r="BA64" s="93"/>
      <c r="BB64" s="94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95"/>
      <c r="BN64" s="95"/>
      <c r="BO64" s="95"/>
      <c r="BP64" s="95"/>
      <c r="BQ64" s="95"/>
      <c r="BR64" s="95"/>
      <c r="BS64" s="95"/>
      <c r="BT64" s="95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s="96" customFormat="1" ht="17.7" customHeight="1">
      <c r="A65" s="15"/>
      <c r="B65" s="15"/>
      <c r="C65" s="15"/>
      <c r="D65" s="25"/>
      <c r="E65" s="25"/>
      <c r="F65" s="25"/>
      <c r="G65" s="205">
        <v>3</v>
      </c>
      <c r="H65" s="205"/>
      <c r="I65" s="206" t="s">
        <v>101</v>
      </c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7">
        <v>1</v>
      </c>
      <c r="V65" s="207"/>
      <c r="W65" s="207"/>
      <c r="X65" s="207"/>
      <c r="Y65" s="207"/>
      <c r="Z65" s="207"/>
      <c r="AA65" s="207"/>
      <c r="AB65" s="207"/>
      <c r="AC65" s="207"/>
      <c r="AD65" s="207"/>
      <c r="AE65" s="207">
        <f>AG65*30</f>
        <v>120</v>
      </c>
      <c r="AF65" s="207"/>
      <c r="AG65" s="207">
        <v>4</v>
      </c>
      <c r="AH65" s="207"/>
      <c r="AI65" s="208">
        <f>AK65+AM65+AO65</f>
        <v>54</v>
      </c>
      <c r="AJ65" s="208"/>
      <c r="AK65" s="208">
        <v>24</v>
      </c>
      <c r="AL65" s="208"/>
      <c r="AM65" s="208"/>
      <c r="AN65" s="208"/>
      <c r="AO65" s="208">
        <v>30</v>
      </c>
      <c r="AP65" s="208"/>
      <c r="AQ65" s="207"/>
      <c r="AR65" s="207"/>
      <c r="AS65" s="207">
        <v>8</v>
      </c>
      <c r="AT65" s="207"/>
      <c r="AU65" s="166">
        <f>AE65-AS65-AI65</f>
        <v>58</v>
      </c>
      <c r="AV65" s="166"/>
      <c r="AW65" s="191">
        <v>3</v>
      </c>
      <c r="AX65" s="191"/>
      <c r="AY65" s="214"/>
      <c r="AZ65" s="214"/>
      <c r="BA65" s="213"/>
      <c r="BB65" s="213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95"/>
      <c r="BN65" s="95"/>
      <c r="BO65" s="95"/>
      <c r="BP65" s="95"/>
      <c r="BQ65" s="95"/>
      <c r="BR65" s="95"/>
      <c r="BS65" s="95"/>
      <c r="BT65" s="9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s="96" customFormat="1" ht="17.7" customHeight="1">
      <c r="A66" s="15"/>
      <c r="B66" s="15"/>
      <c r="C66" s="15"/>
      <c r="D66" s="25"/>
      <c r="E66" s="25"/>
      <c r="F66" s="25"/>
      <c r="G66" s="205"/>
      <c r="H66" s="205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8"/>
      <c r="AJ66" s="208"/>
      <c r="AK66" s="208"/>
      <c r="AL66" s="208"/>
      <c r="AM66" s="208"/>
      <c r="AN66" s="208"/>
      <c r="AO66" s="208"/>
      <c r="AP66" s="208"/>
      <c r="AQ66" s="207"/>
      <c r="AR66" s="207"/>
      <c r="AS66" s="207"/>
      <c r="AT66" s="207"/>
      <c r="AU66" s="166"/>
      <c r="AV66" s="166"/>
      <c r="AW66" s="75">
        <v>24</v>
      </c>
      <c r="AX66" s="70">
        <v>30</v>
      </c>
      <c r="AY66" s="91"/>
      <c r="AZ66" s="92"/>
      <c r="BA66" s="93"/>
      <c r="BB66" s="94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95"/>
      <c r="BN66" s="95"/>
      <c r="BO66" s="95"/>
      <c r="BP66" s="95"/>
      <c r="BQ66" s="95"/>
      <c r="BR66" s="95"/>
      <c r="BS66" s="95"/>
      <c r="BT66" s="95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s="96" customFormat="1" ht="15.6" customHeight="1">
      <c r="A67" s="15"/>
      <c r="B67" s="15"/>
      <c r="C67" s="15"/>
      <c r="D67" s="25"/>
      <c r="E67" s="25"/>
      <c r="F67" s="25"/>
      <c r="G67" s="207">
        <v>4</v>
      </c>
      <c r="H67" s="207"/>
      <c r="I67" s="206" t="s">
        <v>102</v>
      </c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7">
        <v>2</v>
      </c>
      <c r="V67" s="207"/>
      <c r="W67" s="207"/>
      <c r="X67" s="207"/>
      <c r="Y67" s="207"/>
      <c r="Z67" s="207"/>
      <c r="AA67" s="207"/>
      <c r="AB67" s="207"/>
      <c r="AC67" s="207"/>
      <c r="AD67" s="207"/>
      <c r="AE67" s="207">
        <f>AG67*30</f>
        <v>120</v>
      </c>
      <c r="AF67" s="207"/>
      <c r="AG67" s="207">
        <v>4</v>
      </c>
      <c r="AH67" s="207">
        <f>SUM(AG67:AG67)</f>
        <v>4</v>
      </c>
      <c r="AI67" s="208">
        <f>AK67+AM67+AO67</f>
        <v>62</v>
      </c>
      <c r="AJ67" s="208"/>
      <c r="AK67" s="208">
        <v>26</v>
      </c>
      <c r="AL67" s="208"/>
      <c r="AM67" s="208"/>
      <c r="AN67" s="208"/>
      <c r="AO67" s="208">
        <v>36</v>
      </c>
      <c r="AP67" s="208"/>
      <c r="AQ67" s="207"/>
      <c r="AR67" s="207"/>
      <c r="AS67" s="207">
        <v>8</v>
      </c>
      <c r="AT67" s="207"/>
      <c r="AU67" s="166">
        <f>AE67-AS67-AI67</f>
        <v>50</v>
      </c>
      <c r="AV67" s="166"/>
      <c r="AW67" s="215"/>
      <c r="AX67" s="215"/>
      <c r="AY67" s="212">
        <v>4.5</v>
      </c>
      <c r="AZ67" s="212"/>
      <c r="BA67" s="213"/>
      <c r="BB67" s="213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95"/>
      <c r="BN67" s="95"/>
      <c r="BO67" s="95"/>
      <c r="BP67" s="95"/>
      <c r="BQ67" s="95"/>
      <c r="BR67" s="95"/>
      <c r="BS67" s="95"/>
      <c r="BT67" s="95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s="96" customFormat="1" ht="16.649999999999999" customHeight="1">
      <c r="A68" s="15"/>
      <c r="B68" s="15"/>
      <c r="C68" s="15"/>
      <c r="D68" s="25"/>
      <c r="E68" s="25"/>
      <c r="F68" s="25"/>
      <c r="G68" s="207"/>
      <c r="H68" s="207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8"/>
      <c r="AJ68" s="208"/>
      <c r="AK68" s="208"/>
      <c r="AL68" s="208"/>
      <c r="AM68" s="208"/>
      <c r="AN68" s="208"/>
      <c r="AO68" s="208"/>
      <c r="AP68" s="208"/>
      <c r="AQ68" s="207"/>
      <c r="AR68" s="207"/>
      <c r="AS68" s="207"/>
      <c r="AT68" s="207"/>
      <c r="AU68" s="166"/>
      <c r="AV68" s="166"/>
      <c r="AW68" s="97"/>
      <c r="AX68" s="98"/>
      <c r="AY68" s="91">
        <v>26</v>
      </c>
      <c r="AZ68" s="92">
        <v>36</v>
      </c>
      <c r="BA68" s="99"/>
      <c r="BB68" s="100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95"/>
      <c r="BN68" s="95"/>
      <c r="BO68" s="95"/>
      <c r="BP68" s="95"/>
      <c r="BQ68" s="95"/>
      <c r="BR68" s="95"/>
      <c r="BS68" s="95"/>
      <c r="BT68" s="95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s="96" customFormat="1" ht="16.649999999999999" customHeight="1">
      <c r="A69" s="15"/>
      <c r="B69" s="15"/>
      <c r="C69" s="15"/>
      <c r="D69" s="25"/>
      <c r="E69" s="25"/>
      <c r="F69" s="25"/>
      <c r="G69" s="207">
        <v>5</v>
      </c>
      <c r="H69" s="207"/>
      <c r="I69" s="206" t="s">
        <v>103</v>
      </c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7">
        <v>2</v>
      </c>
      <c r="V69" s="207"/>
      <c r="W69" s="207"/>
      <c r="X69" s="207"/>
      <c r="Y69" s="207"/>
      <c r="Z69" s="207"/>
      <c r="AA69" s="207"/>
      <c r="AB69" s="207"/>
      <c r="AC69" s="207"/>
      <c r="AD69" s="207"/>
      <c r="AE69" s="207">
        <f>AG69*30</f>
        <v>120</v>
      </c>
      <c r="AF69" s="207"/>
      <c r="AG69" s="207">
        <v>4</v>
      </c>
      <c r="AH69" s="207"/>
      <c r="AI69" s="208">
        <f>AK69+AM69+AO69</f>
        <v>70</v>
      </c>
      <c r="AJ69" s="208"/>
      <c r="AK69" s="208">
        <v>30</v>
      </c>
      <c r="AL69" s="208"/>
      <c r="AM69" s="208"/>
      <c r="AN69" s="208"/>
      <c r="AO69" s="208">
        <v>40</v>
      </c>
      <c r="AP69" s="208"/>
      <c r="AQ69" s="207"/>
      <c r="AR69" s="207"/>
      <c r="AS69" s="207">
        <v>8</v>
      </c>
      <c r="AT69" s="207"/>
      <c r="AU69" s="166">
        <f>AE69-AS69-AI69</f>
        <v>42</v>
      </c>
      <c r="AV69" s="166"/>
      <c r="AW69" s="216"/>
      <c r="AX69" s="216"/>
      <c r="AY69" s="214">
        <v>5</v>
      </c>
      <c r="AZ69" s="214"/>
      <c r="BA69" s="213"/>
      <c r="BB69" s="213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95"/>
      <c r="BN69" s="95"/>
      <c r="BO69" s="95"/>
      <c r="BP69" s="95"/>
      <c r="BQ69" s="95"/>
      <c r="BR69" s="95"/>
      <c r="BS69" s="95"/>
      <c r="BT69" s="95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s="96" customFormat="1" ht="16.649999999999999" customHeight="1">
      <c r="A70" s="15"/>
      <c r="B70" s="15"/>
      <c r="C70" s="15"/>
      <c r="D70" s="25"/>
      <c r="E70" s="25"/>
      <c r="F70" s="25"/>
      <c r="G70" s="207"/>
      <c r="H70" s="207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8"/>
      <c r="AJ70" s="208"/>
      <c r="AK70" s="208"/>
      <c r="AL70" s="208"/>
      <c r="AM70" s="208"/>
      <c r="AN70" s="208"/>
      <c r="AO70" s="208"/>
      <c r="AP70" s="208"/>
      <c r="AQ70" s="207"/>
      <c r="AR70" s="207"/>
      <c r="AS70" s="207"/>
      <c r="AT70" s="207"/>
      <c r="AU70" s="166"/>
      <c r="AV70" s="166"/>
      <c r="AW70" s="97"/>
      <c r="AX70" s="98"/>
      <c r="AY70" s="91">
        <v>30</v>
      </c>
      <c r="AZ70" s="92">
        <v>40</v>
      </c>
      <c r="BA70" s="99"/>
      <c r="BB70" s="100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95"/>
      <c r="BN70" s="95"/>
      <c r="BO70" s="95"/>
      <c r="BP70" s="95"/>
      <c r="BQ70" s="95"/>
      <c r="BR70" s="95"/>
      <c r="BS70" s="95"/>
      <c r="BT70" s="95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s="72" customFormat="1" ht="14.85" customHeight="1">
      <c r="A71" s="15"/>
      <c r="B71" s="15"/>
      <c r="C71" s="15"/>
      <c r="D71" s="25"/>
      <c r="E71" s="25"/>
      <c r="F71" s="25"/>
      <c r="G71" s="207">
        <v>6</v>
      </c>
      <c r="H71" s="207"/>
      <c r="I71" s="206" t="s">
        <v>104</v>
      </c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7">
        <v>3</v>
      </c>
      <c r="V71" s="207"/>
      <c r="W71" s="207"/>
      <c r="X71" s="207"/>
      <c r="Y71" s="207"/>
      <c r="Z71" s="207"/>
      <c r="AA71" s="207"/>
      <c r="AB71" s="207"/>
      <c r="AC71" s="207"/>
      <c r="AD71" s="207"/>
      <c r="AE71" s="207">
        <f>AG71*30</f>
        <v>120</v>
      </c>
      <c r="AF71" s="207"/>
      <c r="AG71" s="207">
        <v>4</v>
      </c>
      <c r="AH71" s="207">
        <f>SUM(AG71:AG71)</f>
        <v>4</v>
      </c>
      <c r="AI71" s="208">
        <f>AK71+AM71+AO71</f>
        <v>34</v>
      </c>
      <c r="AJ71" s="208"/>
      <c r="AK71" s="208">
        <v>16</v>
      </c>
      <c r="AL71" s="208"/>
      <c r="AM71" s="208"/>
      <c r="AN71" s="208"/>
      <c r="AO71" s="208">
        <v>18</v>
      </c>
      <c r="AP71" s="208"/>
      <c r="AQ71" s="207"/>
      <c r="AR71" s="207"/>
      <c r="AS71" s="207">
        <v>8</v>
      </c>
      <c r="AT71" s="207"/>
      <c r="AU71" s="166">
        <f>AE71-AS71-AI71</f>
        <v>78</v>
      </c>
      <c r="AV71" s="166"/>
      <c r="AW71" s="217"/>
      <c r="AX71" s="217"/>
      <c r="AY71" s="218"/>
      <c r="AZ71" s="218"/>
      <c r="BA71" s="219">
        <v>3</v>
      </c>
      <c r="BB71" s="219"/>
      <c r="BC71" s="211"/>
      <c r="BD71" s="211"/>
      <c r="BE71" s="211"/>
      <c r="BF71" s="211"/>
      <c r="BG71" s="211"/>
      <c r="BH71" s="211"/>
      <c r="BI71" s="211"/>
      <c r="BJ71" s="211"/>
      <c r="BK71" s="211"/>
      <c r="BL71" s="211"/>
      <c r="BM71" s="95"/>
      <c r="BN71" s="95"/>
      <c r="BO71" s="95"/>
      <c r="BP71" s="95"/>
      <c r="BQ71" s="95"/>
      <c r="BR71" s="95"/>
      <c r="BS71" s="95"/>
      <c r="BT71" s="95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s="72" customFormat="1" ht="16.2" customHeight="1">
      <c r="A72" s="15"/>
      <c r="B72" s="15"/>
      <c r="C72" s="15"/>
      <c r="D72" s="25"/>
      <c r="E72" s="25"/>
      <c r="F72" s="25"/>
      <c r="G72" s="207"/>
      <c r="H72" s="207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07"/>
      <c r="AI72" s="208"/>
      <c r="AJ72" s="208"/>
      <c r="AK72" s="208"/>
      <c r="AL72" s="208"/>
      <c r="AM72" s="208"/>
      <c r="AN72" s="208"/>
      <c r="AO72" s="208"/>
      <c r="AP72" s="208"/>
      <c r="AQ72" s="207"/>
      <c r="AR72" s="207"/>
      <c r="AS72" s="207"/>
      <c r="AT72" s="207"/>
      <c r="AU72" s="166"/>
      <c r="AV72" s="166"/>
      <c r="AW72" s="101"/>
      <c r="AX72" s="103"/>
      <c r="AY72" s="104"/>
      <c r="AZ72" s="100"/>
      <c r="BA72" s="105">
        <v>16</v>
      </c>
      <c r="BB72" s="92">
        <v>18</v>
      </c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95"/>
      <c r="BN72" s="95"/>
      <c r="BO72" s="95"/>
      <c r="BP72" s="95"/>
      <c r="BQ72" s="95"/>
      <c r="BR72" s="95"/>
      <c r="BS72" s="95"/>
      <c r="BT72" s="95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s="72" customFormat="1" ht="16.2" customHeight="1">
      <c r="A73" s="15"/>
      <c r="B73" s="15"/>
      <c r="C73" s="15"/>
      <c r="D73" s="25"/>
      <c r="E73" s="25"/>
      <c r="F73" s="25"/>
      <c r="G73" s="207">
        <v>7</v>
      </c>
      <c r="H73" s="207"/>
      <c r="I73" s="206" t="s">
        <v>150</v>
      </c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7">
        <v>3</v>
      </c>
      <c r="V73" s="207"/>
      <c r="W73" s="207"/>
      <c r="X73" s="207"/>
      <c r="Y73" s="207"/>
      <c r="Z73" s="207"/>
      <c r="AA73" s="207"/>
      <c r="AB73" s="207"/>
      <c r="AC73" s="207"/>
      <c r="AD73" s="207"/>
      <c r="AE73" s="207">
        <f>AG73*30</f>
        <v>120</v>
      </c>
      <c r="AF73" s="207"/>
      <c r="AG73" s="207">
        <v>4</v>
      </c>
      <c r="AH73" s="207"/>
      <c r="AI73" s="208">
        <f>AK73+AM73+AO73</f>
        <v>38</v>
      </c>
      <c r="AJ73" s="208"/>
      <c r="AK73" s="208">
        <v>16</v>
      </c>
      <c r="AL73" s="208"/>
      <c r="AM73" s="208"/>
      <c r="AN73" s="208"/>
      <c r="AO73" s="208">
        <v>22</v>
      </c>
      <c r="AP73" s="208"/>
      <c r="AQ73" s="207"/>
      <c r="AR73" s="207"/>
      <c r="AS73" s="207">
        <v>8</v>
      </c>
      <c r="AT73" s="207"/>
      <c r="AU73" s="166">
        <f>AE73-AS73-AI73</f>
        <v>74</v>
      </c>
      <c r="AV73" s="166"/>
      <c r="AW73" s="217"/>
      <c r="AX73" s="217"/>
      <c r="AY73" s="214"/>
      <c r="AZ73" s="214"/>
      <c r="BA73" s="220">
        <v>3.5</v>
      </c>
      <c r="BB73" s="220"/>
      <c r="BC73" s="211"/>
      <c r="BD73" s="211"/>
      <c r="BE73" s="211"/>
      <c r="BF73" s="211"/>
      <c r="BG73" s="211"/>
      <c r="BH73" s="211"/>
      <c r="BI73" s="211"/>
      <c r="BJ73" s="211"/>
      <c r="BK73" s="211"/>
      <c r="BL73" s="211"/>
      <c r="BM73" s="95"/>
      <c r="BN73" s="95"/>
      <c r="BO73" s="95"/>
      <c r="BP73" s="95"/>
      <c r="BQ73" s="95"/>
      <c r="BR73" s="95"/>
      <c r="BS73" s="95"/>
      <c r="BT73" s="95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s="72" customFormat="1" ht="36" customHeight="1">
      <c r="A74" s="15"/>
      <c r="B74" s="15"/>
      <c r="C74" s="15"/>
      <c r="D74" s="25"/>
      <c r="E74" s="25"/>
      <c r="F74" s="25"/>
      <c r="G74" s="207"/>
      <c r="H74" s="207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8"/>
      <c r="AJ74" s="208"/>
      <c r="AK74" s="208"/>
      <c r="AL74" s="208"/>
      <c r="AM74" s="208"/>
      <c r="AN74" s="208"/>
      <c r="AO74" s="208"/>
      <c r="AP74" s="208"/>
      <c r="AQ74" s="207"/>
      <c r="AR74" s="207"/>
      <c r="AS74" s="207"/>
      <c r="AT74" s="207"/>
      <c r="AU74" s="166"/>
      <c r="AV74" s="166"/>
      <c r="AW74" s="101"/>
      <c r="AX74" s="103"/>
      <c r="AY74" s="104"/>
      <c r="AZ74" s="100"/>
      <c r="BA74" s="105">
        <v>16</v>
      </c>
      <c r="BB74" s="92">
        <v>22</v>
      </c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95"/>
      <c r="BN74" s="95"/>
      <c r="BO74" s="95"/>
      <c r="BP74" s="95"/>
      <c r="BQ74" s="95"/>
      <c r="BR74" s="95"/>
      <c r="BS74" s="95"/>
      <c r="BT74" s="95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s="72" customFormat="1" ht="19.350000000000001" customHeight="1">
      <c r="A75" s="157"/>
      <c r="B75" s="157"/>
      <c r="C75" s="157"/>
      <c r="D75" s="25"/>
      <c r="E75" s="25"/>
      <c r="F75" s="25"/>
      <c r="G75" s="207">
        <v>8</v>
      </c>
      <c r="H75" s="207"/>
      <c r="I75" s="221" t="s">
        <v>105</v>
      </c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07">
        <v>3</v>
      </c>
      <c r="V75" s="207"/>
      <c r="W75" s="207"/>
      <c r="X75" s="207"/>
      <c r="Y75" s="207"/>
      <c r="Z75" s="207"/>
      <c r="AA75" s="207"/>
      <c r="AB75" s="207"/>
      <c r="AC75" s="207"/>
      <c r="AD75" s="207"/>
      <c r="AE75" s="207">
        <f>AG75*30</f>
        <v>150</v>
      </c>
      <c r="AF75" s="207"/>
      <c r="AG75" s="207">
        <v>5</v>
      </c>
      <c r="AH75" s="207">
        <f>SUM(AG75:AG75)</f>
        <v>5</v>
      </c>
      <c r="AI75" s="208">
        <f>AK75+AM75+AO75</f>
        <v>44</v>
      </c>
      <c r="AJ75" s="208"/>
      <c r="AK75" s="208">
        <v>20</v>
      </c>
      <c r="AL75" s="208"/>
      <c r="AM75" s="208"/>
      <c r="AN75" s="208"/>
      <c r="AO75" s="208">
        <v>24</v>
      </c>
      <c r="AP75" s="208"/>
      <c r="AQ75" s="207"/>
      <c r="AR75" s="207"/>
      <c r="AS75" s="207">
        <v>10</v>
      </c>
      <c r="AT75" s="207"/>
      <c r="AU75" s="166">
        <f>AE75-AS75-AI75</f>
        <v>96</v>
      </c>
      <c r="AV75" s="166"/>
      <c r="AW75" s="217"/>
      <c r="AX75" s="217"/>
      <c r="AY75" s="222"/>
      <c r="AZ75" s="222"/>
      <c r="BA75" s="220">
        <v>4</v>
      </c>
      <c r="BB75" s="220"/>
      <c r="BC75" s="211"/>
      <c r="BD75" s="211"/>
      <c r="BE75" s="211"/>
      <c r="BF75" s="211"/>
      <c r="BG75" s="211"/>
      <c r="BH75" s="211"/>
      <c r="BI75" s="211"/>
      <c r="BJ75" s="211"/>
      <c r="BK75" s="211"/>
      <c r="BL75" s="211"/>
      <c r="BM75" s="95"/>
      <c r="BN75" s="95"/>
      <c r="BO75" s="95"/>
      <c r="BP75" s="95"/>
      <c r="BQ75" s="95"/>
      <c r="BR75" s="95"/>
      <c r="BS75" s="95"/>
      <c r="BT75" s="9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s="72" customFormat="1" ht="18.600000000000001" customHeight="1">
      <c r="A76" s="157"/>
      <c r="B76" s="157"/>
      <c r="C76" s="157"/>
      <c r="D76" s="25"/>
      <c r="E76" s="25"/>
      <c r="F76" s="25"/>
      <c r="G76" s="207"/>
      <c r="H76" s="207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8"/>
      <c r="AJ76" s="208"/>
      <c r="AK76" s="208"/>
      <c r="AL76" s="208"/>
      <c r="AM76" s="208"/>
      <c r="AN76" s="208"/>
      <c r="AO76" s="208"/>
      <c r="AP76" s="208"/>
      <c r="AQ76" s="207"/>
      <c r="AR76" s="207"/>
      <c r="AS76" s="207"/>
      <c r="AT76" s="207"/>
      <c r="AU76" s="166"/>
      <c r="AV76" s="166"/>
      <c r="AW76" s="101"/>
      <c r="AX76" s="99"/>
      <c r="AY76" s="103"/>
      <c r="AZ76" s="103"/>
      <c r="BA76" s="97">
        <v>20</v>
      </c>
      <c r="BB76" s="102">
        <v>24</v>
      </c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95"/>
      <c r="BN76" s="95"/>
      <c r="BO76" s="95"/>
      <c r="BP76" s="95"/>
      <c r="BQ76" s="95"/>
      <c r="BR76" s="95"/>
      <c r="BS76" s="95"/>
      <c r="BT76" s="95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s="72" customFormat="1" ht="17.25" customHeight="1">
      <c r="A77" s="157"/>
      <c r="B77" s="157"/>
      <c r="C77" s="157"/>
      <c r="D77" s="25"/>
      <c r="E77" s="25"/>
      <c r="F77" s="25"/>
      <c r="G77" s="207">
        <v>9</v>
      </c>
      <c r="H77" s="207"/>
      <c r="I77" s="206" t="s">
        <v>106</v>
      </c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7">
        <v>3</v>
      </c>
      <c r="V77" s="207"/>
      <c r="W77" s="207"/>
      <c r="X77" s="207"/>
      <c r="Y77" s="207"/>
      <c r="Z77" s="207"/>
      <c r="AA77" s="207"/>
      <c r="AB77" s="207"/>
      <c r="AC77" s="207"/>
      <c r="AD77" s="207"/>
      <c r="AE77" s="207">
        <f>AG77*30</f>
        <v>120</v>
      </c>
      <c r="AF77" s="207"/>
      <c r="AG77" s="207">
        <v>4</v>
      </c>
      <c r="AH77" s="207">
        <f>SUM(AG77:AG77)</f>
        <v>4</v>
      </c>
      <c r="AI77" s="208">
        <f>AK77+AM77+AO77</f>
        <v>38</v>
      </c>
      <c r="AJ77" s="208"/>
      <c r="AK77" s="208">
        <v>16</v>
      </c>
      <c r="AL77" s="208"/>
      <c r="AM77" s="208"/>
      <c r="AN77" s="208"/>
      <c r="AO77" s="208">
        <v>22</v>
      </c>
      <c r="AP77" s="208"/>
      <c r="AQ77" s="207"/>
      <c r="AR77" s="207"/>
      <c r="AS77" s="207">
        <v>8</v>
      </c>
      <c r="AT77" s="207"/>
      <c r="AU77" s="166">
        <f>AE77-AS77-AI77</f>
        <v>74</v>
      </c>
      <c r="AV77" s="166"/>
      <c r="AW77" s="217"/>
      <c r="AX77" s="217"/>
      <c r="AY77" s="223"/>
      <c r="AZ77" s="223"/>
      <c r="BA77" s="220">
        <v>3.5</v>
      </c>
      <c r="BB77" s="220"/>
      <c r="BC77" s="211"/>
      <c r="BD77" s="211"/>
      <c r="BE77" s="211"/>
      <c r="BF77" s="211"/>
      <c r="BG77" s="211"/>
      <c r="BH77" s="211"/>
      <c r="BI77" s="211"/>
      <c r="BJ77" s="211"/>
      <c r="BK77" s="211"/>
      <c r="BL77" s="211"/>
      <c r="BM77" s="95"/>
      <c r="BN77" s="95"/>
      <c r="BO77" s="95"/>
      <c r="BP77" s="95"/>
      <c r="BQ77" s="95"/>
      <c r="BR77" s="95"/>
      <c r="BS77" s="95"/>
      <c r="BT77" s="95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s="72" customFormat="1" ht="15.75" customHeight="1">
      <c r="A78" s="15"/>
      <c r="B78" s="15"/>
      <c r="C78" s="15"/>
      <c r="D78" s="25"/>
      <c r="E78" s="25"/>
      <c r="F78" s="25"/>
      <c r="G78" s="207"/>
      <c r="H78" s="207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8"/>
      <c r="AJ78" s="208"/>
      <c r="AK78" s="208"/>
      <c r="AL78" s="208"/>
      <c r="AM78" s="208"/>
      <c r="AN78" s="208"/>
      <c r="AO78" s="208"/>
      <c r="AP78" s="208"/>
      <c r="AQ78" s="207"/>
      <c r="AR78" s="207"/>
      <c r="AS78" s="207"/>
      <c r="AT78" s="207"/>
      <c r="AU78" s="166"/>
      <c r="AV78" s="166"/>
      <c r="AW78" s="101"/>
      <c r="AX78" s="99"/>
      <c r="AY78" s="98"/>
      <c r="AZ78" s="98"/>
      <c r="BA78" s="97">
        <v>16</v>
      </c>
      <c r="BB78" s="102">
        <v>22</v>
      </c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95"/>
      <c r="BN78" s="95"/>
      <c r="BO78" s="95"/>
      <c r="BP78" s="95"/>
      <c r="BQ78" s="95"/>
      <c r="BR78" s="95"/>
      <c r="BS78" s="95"/>
      <c r="BT78" s="95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s="72" customFormat="1" ht="18" customHeight="1">
      <c r="A79" s="15"/>
      <c r="B79" s="15"/>
      <c r="C79" s="15"/>
      <c r="D79" s="25"/>
      <c r="E79" s="25"/>
      <c r="F79" s="25"/>
      <c r="G79" s="207">
        <v>10</v>
      </c>
      <c r="H79" s="207"/>
      <c r="I79" s="206" t="s">
        <v>107</v>
      </c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7"/>
      <c r="V79" s="207"/>
      <c r="W79" s="207"/>
      <c r="X79" s="207">
        <v>2</v>
      </c>
      <c r="Y79" s="207"/>
      <c r="Z79" s="207"/>
      <c r="AA79" s="207"/>
      <c r="AB79" s="207"/>
      <c r="AC79" s="207"/>
      <c r="AD79" s="207"/>
      <c r="AE79" s="207">
        <f>AG79*30</f>
        <v>90</v>
      </c>
      <c r="AF79" s="207"/>
      <c r="AG79" s="207">
        <v>3</v>
      </c>
      <c r="AH79" s="207">
        <f>SUM(AG79:AG79)</f>
        <v>3</v>
      </c>
      <c r="AI79" s="208"/>
      <c r="AJ79" s="208"/>
      <c r="AK79" s="208"/>
      <c r="AL79" s="208"/>
      <c r="AM79" s="208"/>
      <c r="AN79" s="208"/>
      <c r="AO79" s="208"/>
      <c r="AP79" s="208"/>
      <c r="AQ79" s="207"/>
      <c r="AR79" s="207"/>
      <c r="AS79" s="207">
        <v>6</v>
      </c>
      <c r="AT79" s="207"/>
      <c r="AU79" s="166">
        <f>AE79-AS79-AI79</f>
        <v>84</v>
      </c>
      <c r="AV79" s="166"/>
      <c r="AW79" s="217"/>
      <c r="AX79" s="217"/>
      <c r="AY79" s="224"/>
      <c r="AZ79" s="224"/>
      <c r="BA79" s="220"/>
      <c r="BB79" s="220"/>
      <c r="BC79" s="211"/>
      <c r="BD79" s="211"/>
      <c r="BE79" s="211"/>
      <c r="BF79" s="211"/>
      <c r="BG79" s="211"/>
      <c r="BH79" s="211"/>
      <c r="BI79" s="211"/>
      <c r="BJ79" s="211"/>
      <c r="BK79" s="211"/>
      <c r="BL79" s="211"/>
      <c r="BM79" s="95"/>
      <c r="BN79" s="95"/>
      <c r="BO79" s="95"/>
      <c r="BP79" s="95"/>
      <c r="BQ79" s="95"/>
      <c r="BR79" s="95"/>
      <c r="BS79" s="95"/>
      <c r="BT79" s="95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s="72" customFormat="1" ht="20.25" customHeight="1">
      <c r="A80" s="15"/>
      <c r="B80" s="15"/>
      <c r="C80" s="15"/>
      <c r="D80" s="25"/>
      <c r="E80" s="25"/>
      <c r="F80" s="25"/>
      <c r="G80" s="207"/>
      <c r="H80" s="207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8"/>
      <c r="AJ80" s="208"/>
      <c r="AK80" s="208"/>
      <c r="AL80" s="208"/>
      <c r="AM80" s="208"/>
      <c r="AN80" s="208"/>
      <c r="AO80" s="208"/>
      <c r="AP80" s="208"/>
      <c r="AQ80" s="207"/>
      <c r="AR80" s="207"/>
      <c r="AS80" s="207"/>
      <c r="AT80" s="207"/>
      <c r="AU80" s="166"/>
      <c r="AV80" s="166"/>
      <c r="AW80" s="101"/>
      <c r="AX80" s="99"/>
      <c r="AY80" s="98"/>
      <c r="AZ80" s="98"/>
      <c r="BA80" s="97"/>
      <c r="BB80" s="102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95"/>
      <c r="BN80" s="95"/>
      <c r="BO80" s="95"/>
      <c r="BP80" s="95"/>
      <c r="BQ80" s="95"/>
      <c r="BR80" s="95"/>
      <c r="BS80" s="95"/>
      <c r="BT80" s="95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s="72" customFormat="1" ht="20.25" customHeight="1">
      <c r="A81" s="15"/>
      <c r="B81" s="15"/>
      <c r="C81" s="15"/>
      <c r="D81" s="25"/>
      <c r="E81" s="25"/>
      <c r="F81" s="25"/>
      <c r="G81" s="207">
        <v>11</v>
      </c>
      <c r="H81" s="207"/>
      <c r="I81" s="206" t="s">
        <v>108</v>
      </c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7"/>
      <c r="V81" s="207"/>
      <c r="W81" s="207"/>
      <c r="X81" s="207">
        <v>2</v>
      </c>
      <c r="Y81" s="207"/>
      <c r="Z81" s="207"/>
      <c r="AA81" s="207"/>
      <c r="AB81" s="207"/>
      <c r="AC81" s="207"/>
      <c r="AD81" s="207"/>
      <c r="AE81" s="207">
        <f>AG81*30</f>
        <v>120</v>
      </c>
      <c r="AF81" s="207"/>
      <c r="AG81" s="207">
        <v>4</v>
      </c>
      <c r="AH81" s="207">
        <f>SUM(AG81:AG81)</f>
        <v>4</v>
      </c>
      <c r="AI81" s="208"/>
      <c r="AJ81" s="208"/>
      <c r="AK81" s="208"/>
      <c r="AL81" s="208"/>
      <c r="AM81" s="208"/>
      <c r="AN81" s="208"/>
      <c r="AO81" s="208"/>
      <c r="AP81" s="208"/>
      <c r="AQ81" s="207"/>
      <c r="AR81" s="207"/>
      <c r="AS81" s="207">
        <v>8</v>
      </c>
      <c r="AT81" s="207"/>
      <c r="AU81" s="166">
        <f>AE81-AS81-AI81</f>
        <v>112</v>
      </c>
      <c r="AV81" s="166"/>
      <c r="AW81" s="217"/>
      <c r="AX81" s="217"/>
      <c r="AY81" s="224"/>
      <c r="AZ81" s="224"/>
      <c r="BA81" s="220"/>
      <c r="BB81" s="220"/>
      <c r="BC81" s="211"/>
      <c r="BD81" s="211"/>
      <c r="BE81" s="211"/>
      <c r="BF81" s="211"/>
      <c r="BG81" s="211"/>
      <c r="BH81" s="211"/>
      <c r="BI81" s="211"/>
      <c r="BJ81" s="211"/>
      <c r="BK81" s="211"/>
      <c r="BL81" s="211"/>
      <c r="BM81" s="95"/>
      <c r="BN81" s="95"/>
      <c r="BO81" s="95"/>
      <c r="BP81" s="95"/>
      <c r="BQ81" s="95"/>
      <c r="BR81" s="95"/>
      <c r="BS81" s="95"/>
      <c r="BT81" s="95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s="72" customFormat="1" ht="20.25" customHeight="1">
      <c r="A82" s="15"/>
      <c r="B82" s="15"/>
      <c r="C82" s="15"/>
      <c r="D82" s="25"/>
      <c r="E82" s="25"/>
      <c r="F82" s="25"/>
      <c r="G82" s="207"/>
      <c r="H82" s="207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8"/>
      <c r="AJ82" s="208"/>
      <c r="AK82" s="208"/>
      <c r="AL82" s="208"/>
      <c r="AM82" s="208"/>
      <c r="AN82" s="208"/>
      <c r="AO82" s="208"/>
      <c r="AP82" s="208"/>
      <c r="AQ82" s="207"/>
      <c r="AR82" s="207"/>
      <c r="AS82" s="207"/>
      <c r="AT82" s="207"/>
      <c r="AU82" s="166"/>
      <c r="AV82" s="166"/>
      <c r="AW82" s="101"/>
      <c r="AX82" s="99"/>
      <c r="AY82" s="98"/>
      <c r="AZ82" s="98"/>
      <c r="BA82" s="97"/>
      <c r="BB82" s="102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95"/>
      <c r="BN82" s="95"/>
      <c r="BO82" s="95"/>
      <c r="BP82" s="95"/>
      <c r="BQ82" s="95"/>
      <c r="BR82" s="95"/>
      <c r="BS82" s="95"/>
      <c r="BT82" s="95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s="72" customFormat="1" ht="20.25" customHeight="1">
      <c r="A83" s="15"/>
      <c r="B83" s="15"/>
      <c r="C83" s="15"/>
      <c r="D83" s="25"/>
      <c r="E83" s="25"/>
      <c r="F83" s="25"/>
      <c r="G83" s="207">
        <v>12</v>
      </c>
      <c r="H83" s="207"/>
      <c r="I83" s="206" t="s">
        <v>109</v>
      </c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7"/>
      <c r="V83" s="207"/>
      <c r="W83" s="207"/>
      <c r="X83" s="207">
        <v>3</v>
      </c>
      <c r="Y83" s="207"/>
      <c r="Z83" s="207"/>
      <c r="AA83" s="207"/>
      <c r="AB83" s="207"/>
      <c r="AC83" s="207"/>
      <c r="AD83" s="207"/>
      <c r="AE83" s="207">
        <f>AG83*30</f>
        <v>90</v>
      </c>
      <c r="AF83" s="207"/>
      <c r="AG83" s="225">
        <v>3</v>
      </c>
      <c r="AH83" s="225">
        <f>SUM(AG83:AG83)</f>
        <v>3</v>
      </c>
      <c r="AI83" s="208"/>
      <c r="AJ83" s="208"/>
      <c r="AK83" s="226"/>
      <c r="AL83" s="226"/>
      <c r="AM83" s="208"/>
      <c r="AN83" s="208"/>
      <c r="AO83" s="226"/>
      <c r="AP83" s="226"/>
      <c r="AQ83" s="207"/>
      <c r="AR83" s="207"/>
      <c r="AS83" s="207">
        <v>6</v>
      </c>
      <c r="AT83" s="207"/>
      <c r="AU83" s="166">
        <f>AE83-AS83-AI83</f>
        <v>84</v>
      </c>
      <c r="AV83" s="166"/>
      <c r="AW83" s="217"/>
      <c r="AX83" s="217"/>
      <c r="AY83" s="227"/>
      <c r="AZ83" s="227"/>
      <c r="BA83" s="219"/>
      <c r="BB83" s="219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95"/>
      <c r="BN83" s="95"/>
      <c r="BO83" s="95"/>
      <c r="BP83" s="95"/>
      <c r="BQ83" s="95"/>
      <c r="BR83" s="95"/>
      <c r="BS83" s="95"/>
      <c r="BT83" s="95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s="72" customFormat="1" ht="20.25" customHeight="1">
      <c r="A84" s="15"/>
      <c r="B84" s="15"/>
      <c r="C84" s="15"/>
      <c r="D84" s="25"/>
      <c r="E84" s="25"/>
      <c r="F84" s="25"/>
      <c r="G84" s="207"/>
      <c r="H84" s="207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25"/>
      <c r="AH84" s="225"/>
      <c r="AI84" s="208"/>
      <c r="AJ84" s="208"/>
      <c r="AK84" s="226"/>
      <c r="AL84" s="226"/>
      <c r="AM84" s="208"/>
      <c r="AN84" s="208"/>
      <c r="AO84" s="226"/>
      <c r="AP84" s="226"/>
      <c r="AQ84" s="207"/>
      <c r="AR84" s="207"/>
      <c r="AS84" s="207"/>
      <c r="AT84" s="207"/>
      <c r="AU84" s="166"/>
      <c r="AV84" s="166"/>
      <c r="AW84" s="73"/>
      <c r="AX84" s="74"/>
      <c r="AY84" s="106"/>
      <c r="AZ84" s="107"/>
      <c r="BA84" s="108"/>
      <c r="BB84" s="76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95"/>
      <c r="BN84" s="95"/>
      <c r="BO84" s="95"/>
      <c r="BP84" s="95"/>
      <c r="BQ84" s="95"/>
      <c r="BR84" s="95"/>
      <c r="BS84" s="95"/>
      <c r="BT84" s="95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s="72" customFormat="1" ht="15" customHeight="1">
      <c r="A85" s="15"/>
      <c r="B85" s="15"/>
      <c r="C85" s="15"/>
      <c r="D85" s="25"/>
      <c r="E85" s="25"/>
      <c r="F85" s="25"/>
      <c r="G85" s="207">
        <v>13</v>
      </c>
      <c r="H85" s="207"/>
      <c r="I85" s="221" t="s">
        <v>110</v>
      </c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5"/>
      <c r="V85" s="225"/>
      <c r="W85" s="225"/>
      <c r="X85" s="225"/>
      <c r="Y85" s="225"/>
      <c r="Z85" s="225"/>
      <c r="AA85" s="228"/>
      <c r="AB85" s="228"/>
      <c r="AC85" s="207"/>
      <c r="AD85" s="207"/>
      <c r="AE85" s="207">
        <f>AG85*30</f>
        <v>60</v>
      </c>
      <c r="AF85" s="207"/>
      <c r="AG85" s="225">
        <v>2</v>
      </c>
      <c r="AH85" s="225">
        <f>SUM(AG85:AG85)</f>
        <v>2</v>
      </c>
      <c r="AI85" s="208"/>
      <c r="AJ85" s="208"/>
      <c r="AK85" s="226"/>
      <c r="AL85" s="226"/>
      <c r="AM85" s="208"/>
      <c r="AN85" s="208"/>
      <c r="AO85" s="226"/>
      <c r="AP85" s="226"/>
      <c r="AQ85" s="207"/>
      <c r="AR85" s="207"/>
      <c r="AS85" s="207">
        <v>6</v>
      </c>
      <c r="AT85" s="207"/>
      <c r="AU85" s="166">
        <f>AE85-AS85-AI85</f>
        <v>54</v>
      </c>
      <c r="AV85" s="166"/>
      <c r="AW85" s="217"/>
      <c r="AX85" s="217"/>
      <c r="AY85" s="227"/>
      <c r="AZ85" s="227"/>
      <c r="BA85" s="219"/>
      <c r="BB85" s="219"/>
      <c r="BC85" s="211"/>
      <c r="BD85" s="211"/>
      <c r="BE85" s="211"/>
      <c r="BF85" s="211"/>
      <c r="BG85" s="211"/>
      <c r="BH85" s="211"/>
      <c r="BI85" s="211"/>
      <c r="BJ85" s="211"/>
      <c r="BK85" s="211"/>
      <c r="BL85" s="211"/>
      <c r="BM85" s="95"/>
      <c r="BN85" s="95"/>
      <c r="BO85" s="95"/>
      <c r="BP85" s="95"/>
      <c r="BQ85" s="95"/>
      <c r="BR85" s="95"/>
      <c r="BS85" s="95"/>
      <c r="BT85" s="9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s="72" customFormat="1" ht="15" customHeight="1">
      <c r="A86" s="15"/>
      <c r="B86" s="15"/>
      <c r="C86" s="15"/>
      <c r="D86" s="25"/>
      <c r="E86" s="25"/>
      <c r="F86" s="25"/>
      <c r="G86" s="207"/>
      <c r="H86" s="207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5"/>
      <c r="V86" s="225"/>
      <c r="W86" s="225"/>
      <c r="X86" s="225"/>
      <c r="Y86" s="225"/>
      <c r="Z86" s="225"/>
      <c r="AA86" s="228"/>
      <c r="AB86" s="228"/>
      <c r="AC86" s="207"/>
      <c r="AD86" s="207"/>
      <c r="AE86" s="207"/>
      <c r="AF86" s="207"/>
      <c r="AG86" s="225"/>
      <c r="AH86" s="225"/>
      <c r="AI86" s="208"/>
      <c r="AJ86" s="208"/>
      <c r="AK86" s="226"/>
      <c r="AL86" s="226"/>
      <c r="AM86" s="208"/>
      <c r="AN86" s="208"/>
      <c r="AO86" s="226"/>
      <c r="AP86" s="226"/>
      <c r="AQ86" s="207"/>
      <c r="AR86" s="207"/>
      <c r="AS86" s="207"/>
      <c r="AT86" s="207"/>
      <c r="AU86" s="166"/>
      <c r="AV86" s="166"/>
      <c r="AW86" s="73"/>
      <c r="AX86" s="74"/>
      <c r="AY86" s="106"/>
      <c r="AZ86" s="107"/>
      <c r="BA86" s="108"/>
      <c r="BB86" s="76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95"/>
      <c r="BN86" s="95"/>
      <c r="BO86" s="95"/>
      <c r="BP86" s="95"/>
      <c r="BQ86" s="95"/>
      <c r="BR86" s="95"/>
      <c r="BS86" s="95"/>
      <c r="BT86" s="95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14.25" customHeight="1">
      <c r="A87" s="15"/>
      <c r="B87" s="15"/>
      <c r="C87" s="15"/>
      <c r="D87" s="25"/>
      <c r="E87" s="25"/>
      <c r="F87" s="25"/>
      <c r="G87" s="194"/>
      <c r="H87" s="194"/>
      <c r="I87" s="229" t="s">
        <v>96</v>
      </c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194">
        <v>9</v>
      </c>
      <c r="V87" s="194"/>
      <c r="W87" s="194"/>
      <c r="X87" s="194">
        <v>3</v>
      </c>
      <c r="Y87" s="194"/>
      <c r="Z87" s="194"/>
      <c r="AA87" s="230">
        <v>0</v>
      </c>
      <c r="AB87" s="231">
        <v>2</v>
      </c>
      <c r="AC87" s="231">
        <v>5</v>
      </c>
      <c r="AD87" s="231"/>
      <c r="AE87" s="194">
        <f>SUM(AE61:AF86)</f>
        <v>1530</v>
      </c>
      <c r="AF87" s="194"/>
      <c r="AG87" s="194">
        <f>AG61+AG63+AG65+AG67+AG69+AG71+AG73+AG75+AG77+AG79+AG81+AG83+AG85</f>
        <v>51</v>
      </c>
      <c r="AH87" s="194"/>
      <c r="AI87" s="194">
        <f>SUM(AI61:AJ86)</f>
        <v>484</v>
      </c>
      <c r="AJ87" s="194"/>
      <c r="AK87" s="194">
        <f>SUM(AK61:AL86)</f>
        <v>212</v>
      </c>
      <c r="AL87" s="194"/>
      <c r="AM87" s="194">
        <f>SUM(AM61:AN86)</f>
        <v>0</v>
      </c>
      <c r="AN87" s="194"/>
      <c r="AO87" s="194">
        <f>SUM(AO61:AP86)</f>
        <v>272</v>
      </c>
      <c r="AP87" s="194"/>
      <c r="AQ87" s="194">
        <f>SUM(AQ61:AR86)</f>
        <v>0</v>
      </c>
      <c r="AR87" s="194"/>
      <c r="AS87" s="194">
        <f>SUM(AS61:AT86)</f>
        <v>104</v>
      </c>
      <c r="AT87" s="194"/>
      <c r="AU87" s="196">
        <f>SUM(AU61:AV86)</f>
        <v>942</v>
      </c>
      <c r="AV87" s="196"/>
      <c r="AW87" s="232">
        <f>AW85+AW83+AW81+AW79+AW77+AW75+AW73+AW71+AW69+AW67+AW65+AW63+AW61</f>
        <v>11</v>
      </c>
      <c r="AX87" s="232"/>
      <c r="AY87" s="233">
        <f>AY85+AY83+AY81+AY79+AY77+AY75+AY73+AY71+AY69+AY67+AY65+AY63+AY61</f>
        <v>9.5</v>
      </c>
      <c r="AZ87" s="233"/>
      <c r="BA87" s="234">
        <f>BA85+BA83+BA81+BA79+BA77+BA75+BA73+BA71+BA69+BA67+BA65+BA63+BA61</f>
        <v>14</v>
      </c>
      <c r="BB87" s="234"/>
      <c r="BC87" s="211"/>
      <c r="BD87" s="211"/>
      <c r="BE87" s="211"/>
      <c r="BF87" s="211"/>
      <c r="BG87" s="211"/>
      <c r="BH87" s="211"/>
      <c r="BI87" s="211"/>
      <c r="BJ87" s="211"/>
      <c r="BK87" s="211"/>
      <c r="BL87" s="211"/>
      <c r="BM87" s="82"/>
      <c r="BN87" s="82"/>
      <c r="BO87" s="82"/>
      <c r="BP87" s="82"/>
      <c r="BQ87" s="82"/>
      <c r="BR87" s="82"/>
      <c r="BS87" s="82"/>
      <c r="BT87" s="82"/>
    </row>
    <row r="88" spans="1:1024" ht="17.25" customHeight="1">
      <c r="A88" s="15"/>
      <c r="B88" s="15"/>
      <c r="C88" s="15"/>
      <c r="D88" s="25"/>
      <c r="E88" s="25"/>
      <c r="F88" s="25"/>
      <c r="G88" s="194"/>
      <c r="H88" s="194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194"/>
      <c r="V88" s="194"/>
      <c r="W88" s="194"/>
      <c r="X88" s="194"/>
      <c r="Y88" s="194"/>
      <c r="Z88" s="194"/>
      <c r="AA88" s="230"/>
      <c r="AB88" s="231"/>
      <c r="AC88" s="231"/>
      <c r="AD88" s="231"/>
      <c r="AE88" s="194"/>
      <c r="AF88" s="194"/>
      <c r="AG88" s="194">
        <f>SUM(AG61:AG87)</f>
        <v>102</v>
      </c>
      <c r="AH88" s="194">
        <f>SUM(AG88:AG88)</f>
        <v>102</v>
      </c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6"/>
      <c r="AV88" s="196"/>
      <c r="AW88" s="109">
        <f>AW86+AW84+AW82+AW80+AW78+AW76+AW74+AW72+AW70+AW68+AW66+AW64+AW62</f>
        <v>88</v>
      </c>
      <c r="AX88" s="110">
        <f>AX86+AX84+AX82+AX80+AX78+AX76+AX74+AX72+AX70+AX68+AX66+AX64+AX62</f>
        <v>110</v>
      </c>
      <c r="AY88" s="110">
        <f>AY86+AY84+AY82+AY80+AY78+AY76+AY74+AY72+AY70+AY68+AY66+AY64+AY62</f>
        <v>56</v>
      </c>
      <c r="AZ88" s="110">
        <f>AZ86+AZ84+AZ82+AZ80+AZ78+AZ76+AZ74+AZ72+AZ70+AZ68+AZ66+AZ64+AZ62</f>
        <v>76</v>
      </c>
      <c r="BA88" s="110">
        <f>BA86+BA84+BA82+BA80+BA78+BA76+BA74+BA72+BA70+BA68+BA66+BA64+BA62</f>
        <v>68</v>
      </c>
      <c r="BB88" s="111">
        <f>BB86+BB84+BB82+BB80+BB78+BB76+BB74+BB72+BB70+BB68+BB66+BB64+BB62</f>
        <v>86</v>
      </c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198"/>
      <c r="BN88" s="198"/>
      <c r="BO88" s="198"/>
      <c r="BP88" s="198"/>
      <c r="BQ88" s="198"/>
      <c r="BR88" s="198"/>
      <c r="BS88" s="198"/>
      <c r="BT88" s="198"/>
    </row>
    <row r="89" spans="1:1024" ht="15.75" customHeight="1">
      <c r="A89" s="15"/>
      <c r="B89" s="15"/>
      <c r="C89" s="15"/>
      <c r="D89" s="25"/>
      <c r="E89" s="25"/>
      <c r="F89" s="25"/>
      <c r="G89" s="192"/>
      <c r="H89" s="192"/>
      <c r="I89" s="235" t="s">
        <v>111</v>
      </c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236"/>
      <c r="AH89" s="236">
        <f>SUM(AH87:AH88)</f>
        <v>102</v>
      </c>
      <c r="AI89" s="237"/>
      <c r="AJ89" s="237"/>
      <c r="AK89" s="237"/>
      <c r="AL89" s="237"/>
      <c r="AM89" s="237"/>
      <c r="AN89" s="237"/>
      <c r="AO89" s="237"/>
      <c r="AP89" s="237"/>
      <c r="AQ89" s="192"/>
      <c r="AR89" s="192"/>
      <c r="AS89" s="192"/>
      <c r="AT89" s="192"/>
      <c r="AU89" s="238"/>
      <c r="AV89" s="238"/>
      <c r="AW89" s="201">
        <v>14</v>
      </c>
      <c r="AX89" s="201"/>
      <c r="AY89" s="239">
        <v>15</v>
      </c>
      <c r="AZ89" s="239"/>
      <c r="BA89" s="203">
        <v>22</v>
      </c>
      <c r="BB89" s="203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82"/>
      <c r="BN89" s="82"/>
      <c r="BO89" s="82"/>
      <c r="BP89" s="82"/>
      <c r="BQ89" s="82"/>
      <c r="BR89" s="82"/>
      <c r="BS89" s="82"/>
      <c r="BT89" s="82"/>
    </row>
    <row r="90" spans="1:1024" ht="17.25" customHeight="1">
      <c r="A90" s="15"/>
      <c r="B90" s="15"/>
      <c r="C90" s="15"/>
      <c r="D90" s="25"/>
      <c r="E90" s="25"/>
      <c r="F90" s="25"/>
      <c r="G90" s="192"/>
      <c r="H90" s="192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236">
        <f>SUM(AG89:AG89)</f>
        <v>0</v>
      </c>
      <c r="AH90" s="236">
        <f>SUM(AH89:AH89)</f>
        <v>102</v>
      </c>
      <c r="AI90" s="237"/>
      <c r="AJ90" s="237"/>
      <c r="AK90" s="237"/>
      <c r="AL90" s="237"/>
      <c r="AM90" s="237"/>
      <c r="AN90" s="237"/>
      <c r="AO90" s="237"/>
      <c r="AP90" s="237"/>
      <c r="AQ90" s="192"/>
      <c r="AR90" s="192"/>
      <c r="AS90" s="192"/>
      <c r="AT90" s="192"/>
      <c r="AU90" s="238"/>
      <c r="AV90" s="238"/>
      <c r="AW90" s="201"/>
      <c r="AX90" s="201"/>
      <c r="AY90" s="239"/>
      <c r="AZ90" s="239"/>
      <c r="BA90" s="203"/>
      <c r="BB90" s="203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82"/>
      <c r="BN90" s="82"/>
      <c r="BO90" s="82"/>
      <c r="BP90" s="82"/>
      <c r="BQ90" s="82"/>
      <c r="BR90" s="82"/>
      <c r="BS90" s="82"/>
      <c r="BT90" s="82"/>
    </row>
    <row r="91" spans="1:1024" ht="25.5" customHeight="1">
      <c r="A91" s="15"/>
      <c r="B91" s="15"/>
      <c r="C91" s="15"/>
      <c r="D91" s="25"/>
      <c r="E91" s="25"/>
      <c r="F91" s="25"/>
      <c r="G91" s="240" t="s">
        <v>112</v>
      </c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0"/>
      <c r="AN91" s="240"/>
      <c r="AO91" s="240"/>
      <c r="AP91" s="240"/>
      <c r="AQ91" s="240"/>
      <c r="AR91" s="240"/>
      <c r="AS91" s="240"/>
      <c r="AT91" s="240"/>
      <c r="AU91" s="240"/>
      <c r="AV91" s="240"/>
      <c r="AW91" s="240"/>
      <c r="AX91" s="240"/>
      <c r="AY91" s="240"/>
      <c r="AZ91" s="240"/>
      <c r="BA91" s="240"/>
      <c r="BB91" s="240"/>
      <c r="BC91" s="112"/>
      <c r="BD91" s="113"/>
      <c r="BE91" s="113"/>
      <c r="BF91" s="113"/>
      <c r="BG91" s="113"/>
      <c r="BH91" s="113"/>
      <c r="BI91" s="113"/>
      <c r="BJ91" s="113"/>
      <c r="BK91" s="113"/>
      <c r="BL91" s="113"/>
      <c r="BM91" s="241"/>
      <c r="BN91" s="241"/>
      <c r="BO91" s="241"/>
      <c r="BP91" s="241"/>
      <c r="BQ91" s="241"/>
      <c r="BR91" s="241"/>
      <c r="BS91" s="241"/>
      <c r="BT91" s="241"/>
    </row>
    <row r="92" spans="1:1024" ht="12.75" customHeight="1">
      <c r="A92" s="15"/>
      <c r="B92" s="15"/>
      <c r="C92" s="15"/>
      <c r="D92" s="25"/>
      <c r="E92" s="25"/>
      <c r="F92" s="25"/>
      <c r="G92" s="207">
        <v>1</v>
      </c>
      <c r="H92" s="207"/>
      <c r="I92" s="208" t="s">
        <v>113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7"/>
      <c r="V92" s="207"/>
      <c r="W92" s="207"/>
      <c r="X92" s="207">
        <v>1</v>
      </c>
      <c r="Y92" s="207"/>
      <c r="Z92" s="207"/>
      <c r="AA92" s="207"/>
      <c r="AB92" s="207"/>
      <c r="AC92" s="207"/>
      <c r="AD92" s="207"/>
      <c r="AE92" s="207">
        <v>120</v>
      </c>
      <c r="AF92" s="207"/>
      <c r="AG92" s="207">
        <v>4</v>
      </c>
      <c r="AH92" s="207"/>
      <c r="AI92" s="208">
        <v>24</v>
      </c>
      <c r="AJ92" s="208"/>
      <c r="AK92" s="208">
        <v>10</v>
      </c>
      <c r="AL92" s="208"/>
      <c r="AM92" s="208"/>
      <c r="AN92" s="208"/>
      <c r="AO92" s="208">
        <v>14</v>
      </c>
      <c r="AP92" s="208"/>
      <c r="AQ92" s="166"/>
      <c r="AR92" s="166"/>
      <c r="AS92" s="207">
        <v>8</v>
      </c>
      <c r="AT92" s="207"/>
      <c r="AU92" s="166">
        <v>88</v>
      </c>
      <c r="AV92" s="166"/>
      <c r="AW92" s="242">
        <v>1.5</v>
      </c>
      <c r="AX92" s="242"/>
      <c r="AY92" s="185"/>
      <c r="AZ92" s="185"/>
      <c r="BA92" s="243"/>
      <c r="BB92" s="243"/>
      <c r="BC92" s="187"/>
      <c r="BD92" s="187"/>
      <c r="BE92" s="187"/>
      <c r="BF92" s="187"/>
      <c r="BG92" s="187"/>
      <c r="BH92" s="187"/>
      <c r="BI92" s="187"/>
      <c r="BJ92" s="187"/>
      <c r="BK92" s="187"/>
      <c r="BL92" s="187"/>
      <c r="BM92" s="241"/>
      <c r="BN92" s="241"/>
      <c r="BO92" s="241"/>
      <c r="BP92" s="241"/>
      <c r="BQ92" s="241"/>
      <c r="BR92" s="241"/>
      <c r="BS92" s="241"/>
      <c r="BT92" s="241"/>
    </row>
    <row r="93" spans="1:1024" ht="12.75" customHeight="1">
      <c r="A93" s="15"/>
      <c r="B93" s="15"/>
      <c r="C93" s="15"/>
      <c r="D93" s="25"/>
      <c r="E93" s="25"/>
      <c r="F93" s="25"/>
      <c r="G93" s="207"/>
      <c r="H93" s="207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8"/>
      <c r="AJ93" s="208"/>
      <c r="AK93" s="208"/>
      <c r="AL93" s="208"/>
      <c r="AM93" s="208"/>
      <c r="AN93" s="208"/>
      <c r="AO93" s="208"/>
      <c r="AP93" s="208"/>
      <c r="AQ93" s="166"/>
      <c r="AR93" s="166"/>
      <c r="AS93" s="207"/>
      <c r="AT93" s="207"/>
      <c r="AU93" s="166"/>
      <c r="AV93" s="166"/>
      <c r="AW93" s="73">
        <v>10</v>
      </c>
      <c r="AX93" s="74">
        <v>14</v>
      </c>
      <c r="AY93" s="74"/>
      <c r="AZ93" s="51"/>
      <c r="BA93" s="73"/>
      <c r="BB93" s="114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241"/>
      <c r="BN93" s="241"/>
      <c r="BO93" s="241"/>
      <c r="BP93" s="241"/>
      <c r="BQ93" s="241"/>
      <c r="BR93" s="241"/>
      <c r="BS93" s="241"/>
      <c r="BT93" s="241"/>
    </row>
    <row r="94" spans="1:1024" ht="12.75" customHeight="1">
      <c r="A94" s="15"/>
      <c r="B94" s="15"/>
      <c r="C94" s="15"/>
      <c r="D94" s="25"/>
      <c r="E94" s="25"/>
      <c r="F94" s="25"/>
      <c r="G94" s="207">
        <v>2</v>
      </c>
      <c r="H94" s="207"/>
      <c r="I94" s="208" t="s">
        <v>114</v>
      </c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7"/>
      <c r="V94" s="207"/>
      <c r="W94" s="207"/>
      <c r="X94" s="207">
        <v>1</v>
      </c>
      <c r="Y94" s="207"/>
      <c r="Z94" s="207"/>
      <c r="AA94" s="207"/>
      <c r="AB94" s="207"/>
      <c r="AC94" s="207"/>
      <c r="AD94" s="207"/>
      <c r="AE94" s="207">
        <v>120</v>
      </c>
      <c r="AF94" s="207"/>
      <c r="AG94" s="207">
        <v>4</v>
      </c>
      <c r="AH94" s="207"/>
      <c r="AI94" s="208">
        <v>24</v>
      </c>
      <c r="AJ94" s="208"/>
      <c r="AK94" s="208">
        <v>10</v>
      </c>
      <c r="AL94" s="208"/>
      <c r="AM94" s="208"/>
      <c r="AN94" s="208"/>
      <c r="AO94" s="208">
        <v>14</v>
      </c>
      <c r="AP94" s="208"/>
      <c r="AQ94" s="166"/>
      <c r="AR94" s="166"/>
      <c r="AS94" s="207">
        <v>8</v>
      </c>
      <c r="AT94" s="207"/>
      <c r="AU94" s="166">
        <v>88</v>
      </c>
      <c r="AV94" s="166"/>
      <c r="AW94" s="188">
        <v>1.5</v>
      </c>
      <c r="AX94" s="188"/>
      <c r="AY94" s="166"/>
      <c r="AZ94" s="166"/>
      <c r="BA94" s="244"/>
      <c r="BB94" s="244"/>
      <c r="BC94" s="187"/>
      <c r="BD94" s="187"/>
      <c r="BE94" s="187"/>
      <c r="BF94" s="187"/>
      <c r="BG94" s="187"/>
      <c r="BH94" s="187"/>
      <c r="BI94" s="187"/>
      <c r="BJ94" s="187"/>
      <c r="BK94" s="187"/>
      <c r="BL94" s="187"/>
      <c r="BM94" s="241"/>
      <c r="BN94" s="241"/>
      <c r="BO94" s="241"/>
      <c r="BP94" s="241"/>
      <c r="BQ94" s="241"/>
      <c r="BR94" s="241"/>
      <c r="BS94" s="241"/>
      <c r="BT94" s="241"/>
    </row>
    <row r="95" spans="1:1024" ht="12.75" customHeight="1">
      <c r="A95" s="15"/>
      <c r="B95" s="15"/>
      <c r="C95" s="15"/>
      <c r="D95" s="25"/>
      <c r="E95" s="25"/>
      <c r="F95" s="25"/>
      <c r="G95" s="207"/>
      <c r="H95" s="207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7"/>
      <c r="AH95" s="207"/>
      <c r="AI95" s="208"/>
      <c r="AJ95" s="208"/>
      <c r="AK95" s="208"/>
      <c r="AL95" s="208"/>
      <c r="AM95" s="208"/>
      <c r="AN95" s="208"/>
      <c r="AO95" s="208"/>
      <c r="AP95" s="208"/>
      <c r="AQ95" s="166"/>
      <c r="AR95" s="166"/>
      <c r="AS95" s="207"/>
      <c r="AT95" s="207"/>
      <c r="AU95" s="166"/>
      <c r="AV95" s="166"/>
      <c r="AW95" s="73">
        <v>10</v>
      </c>
      <c r="AX95" s="74">
        <v>14</v>
      </c>
      <c r="AY95" s="74"/>
      <c r="AZ95" s="51"/>
      <c r="BA95" s="73"/>
      <c r="BB95" s="114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241"/>
      <c r="BN95" s="241"/>
      <c r="BO95" s="241"/>
      <c r="BP95" s="241"/>
      <c r="BQ95" s="241"/>
      <c r="BR95" s="241"/>
      <c r="BS95" s="241"/>
      <c r="BT95" s="241"/>
    </row>
    <row r="96" spans="1:1024" ht="12.75" customHeight="1">
      <c r="A96" s="15"/>
      <c r="B96" s="15"/>
      <c r="C96" s="15"/>
      <c r="D96" s="25"/>
      <c r="E96" s="25"/>
      <c r="F96" s="25"/>
      <c r="G96" s="207">
        <v>3</v>
      </c>
      <c r="H96" s="207"/>
      <c r="I96" s="208" t="s">
        <v>115</v>
      </c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7"/>
      <c r="V96" s="207"/>
      <c r="W96" s="207"/>
      <c r="X96" s="207">
        <v>2</v>
      </c>
      <c r="Y96" s="207"/>
      <c r="Z96" s="207"/>
      <c r="AA96" s="207"/>
      <c r="AB96" s="207"/>
      <c r="AC96" s="207"/>
      <c r="AD96" s="207"/>
      <c r="AE96" s="207">
        <v>120</v>
      </c>
      <c r="AF96" s="207"/>
      <c r="AG96" s="207">
        <v>4</v>
      </c>
      <c r="AH96" s="207"/>
      <c r="AI96" s="208">
        <v>24</v>
      </c>
      <c r="AJ96" s="208"/>
      <c r="AK96" s="208">
        <v>10</v>
      </c>
      <c r="AL96" s="208"/>
      <c r="AM96" s="208"/>
      <c r="AN96" s="208"/>
      <c r="AO96" s="208">
        <v>14</v>
      </c>
      <c r="AP96" s="208"/>
      <c r="AQ96" s="166"/>
      <c r="AR96" s="166"/>
      <c r="AS96" s="207">
        <v>8</v>
      </c>
      <c r="AT96" s="207"/>
      <c r="AU96" s="166">
        <v>88</v>
      </c>
      <c r="AV96" s="166"/>
      <c r="AW96" s="188"/>
      <c r="AX96" s="188"/>
      <c r="AY96" s="166">
        <v>2</v>
      </c>
      <c r="AZ96" s="166"/>
      <c r="BA96" s="244"/>
      <c r="BB96" s="244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241"/>
      <c r="BN96" s="241"/>
      <c r="BO96" s="241"/>
      <c r="BP96" s="241"/>
      <c r="BQ96" s="241"/>
      <c r="BR96" s="241"/>
      <c r="BS96" s="241"/>
      <c r="BT96" s="241"/>
    </row>
    <row r="97" spans="1:72" ht="12.75" customHeight="1">
      <c r="A97" s="15"/>
      <c r="B97" s="15"/>
      <c r="C97" s="15"/>
      <c r="D97" s="25"/>
      <c r="E97" s="25"/>
      <c r="F97" s="25"/>
      <c r="G97" s="207"/>
      <c r="H97" s="207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7"/>
      <c r="AH97" s="207"/>
      <c r="AI97" s="208"/>
      <c r="AJ97" s="208"/>
      <c r="AK97" s="208"/>
      <c r="AL97" s="208"/>
      <c r="AM97" s="208"/>
      <c r="AN97" s="208"/>
      <c r="AO97" s="208"/>
      <c r="AP97" s="208"/>
      <c r="AQ97" s="166"/>
      <c r="AR97" s="166"/>
      <c r="AS97" s="207"/>
      <c r="AT97" s="207"/>
      <c r="AU97" s="166"/>
      <c r="AV97" s="166"/>
      <c r="AW97" s="73"/>
      <c r="AX97" s="74"/>
      <c r="AY97" s="74">
        <v>10</v>
      </c>
      <c r="AZ97" s="51">
        <v>14</v>
      </c>
      <c r="BA97" s="73"/>
      <c r="BB97" s="114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241"/>
      <c r="BN97" s="241"/>
      <c r="BO97" s="241"/>
      <c r="BP97" s="241"/>
      <c r="BQ97" s="241"/>
      <c r="BR97" s="241"/>
      <c r="BS97" s="241"/>
      <c r="BT97" s="241"/>
    </row>
    <row r="98" spans="1:72" ht="12.75" customHeight="1">
      <c r="A98" s="15"/>
      <c r="B98" s="15"/>
      <c r="C98" s="15"/>
      <c r="D98" s="25"/>
      <c r="E98" s="25"/>
      <c r="F98" s="25"/>
      <c r="G98" s="207">
        <v>4</v>
      </c>
      <c r="H98" s="207"/>
      <c r="I98" s="208" t="s">
        <v>116</v>
      </c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7"/>
      <c r="V98" s="207"/>
      <c r="W98" s="207"/>
      <c r="X98" s="207">
        <v>2</v>
      </c>
      <c r="Y98" s="207"/>
      <c r="Z98" s="207"/>
      <c r="AA98" s="207"/>
      <c r="AB98" s="207"/>
      <c r="AC98" s="207"/>
      <c r="AD98" s="207"/>
      <c r="AE98" s="207">
        <v>120</v>
      </c>
      <c r="AF98" s="207"/>
      <c r="AG98" s="207">
        <v>4</v>
      </c>
      <c r="AH98" s="207"/>
      <c r="AI98" s="208">
        <v>24</v>
      </c>
      <c r="AJ98" s="208"/>
      <c r="AK98" s="208">
        <v>10</v>
      </c>
      <c r="AL98" s="208"/>
      <c r="AM98" s="208"/>
      <c r="AN98" s="208"/>
      <c r="AO98" s="208">
        <v>14</v>
      </c>
      <c r="AP98" s="208"/>
      <c r="AQ98" s="166"/>
      <c r="AR98" s="166"/>
      <c r="AS98" s="207">
        <v>8</v>
      </c>
      <c r="AT98" s="207"/>
      <c r="AU98" s="166">
        <v>88</v>
      </c>
      <c r="AV98" s="166"/>
      <c r="AW98" s="188"/>
      <c r="AX98" s="188"/>
      <c r="AY98" s="166">
        <v>2</v>
      </c>
      <c r="AZ98" s="166"/>
      <c r="BA98" s="244"/>
      <c r="BB98" s="244"/>
      <c r="BC98" s="187"/>
      <c r="BD98" s="187"/>
      <c r="BE98" s="187"/>
      <c r="BF98" s="187"/>
      <c r="BG98" s="71"/>
      <c r="BH98" s="71"/>
      <c r="BI98" s="187"/>
      <c r="BJ98" s="187"/>
      <c r="BK98" s="187"/>
      <c r="BL98" s="187"/>
      <c r="BM98" s="241"/>
      <c r="BN98" s="241"/>
      <c r="BO98" s="241"/>
      <c r="BP98" s="241"/>
      <c r="BQ98" s="241"/>
      <c r="BR98" s="241"/>
      <c r="BS98" s="241"/>
      <c r="BT98" s="241"/>
    </row>
    <row r="99" spans="1:72" ht="13.5" customHeight="1">
      <c r="A99" s="15"/>
      <c r="B99" s="15"/>
      <c r="C99" s="15"/>
      <c r="D99" s="25"/>
      <c r="E99" s="25"/>
      <c r="F99" s="25"/>
      <c r="G99" s="207"/>
      <c r="H99" s="207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7"/>
      <c r="AI99" s="208"/>
      <c r="AJ99" s="208"/>
      <c r="AK99" s="208"/>
      <c r="AL99" s="208"/>
      <c r="AM99" s="208"/>
      <c r="AN99" s="208"/>
      <c r="AO99" s="208"/>
      <c r="AP99" s="208"/>
      <c r="AQ99" s="166"/>
      <c r="AR99" s="166"/>
      <c r="AS99" s="207"/>
      <c r="AT99" s="207"/>
      <c r="AU99" s="166"/>
      <c r="AV99" s="166"/>
      <c r="AW99" s="115"/>
      <c r="AX99" s="116"/>
      <c r="AY99" s="74">
        <v>10</v>
      </c>
      <c r="AZ99" s="51">
        <v>14</v>
      </c>
      <c r="BA99" s="73"/>
      <c r="BB99" s="114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241"/>
      <c r="BN99" s="241"/>
      <c r="BO99" s="241"/>
      <c r="BP99" s="241"/>
      <c r="BQ99" s="241"/>
      <c r="BR99" s="241"/>
      <c r="BS99" s="241"/>
      <c r="BT99" s="241"/>
    </row>
    <row r="100" spans="1:72" ht="12.75" customHeight="1">
      <c r="A100" s="15"/>
      <c r="B100" s="15"/>
      <c r="C100" s="15"/>
      <c r="D100" s="25"/>
      <c r="E100" s="25"/>
      <c r="F100" s="25"/>
      <c r="G100" s="207">
        <v>5</v>
      </c>
      <c r="H100" s="207"/>
      <c r="I100" s="208" t="s">
        <v>117</v>
      </c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7"/>
      <c r="V100" s="207"/>
      <c r="W100" s="207"/>
      <c r="X100" s="207">
        <v>3</v>
      </c>
      <c r="Y100" s="207"/>
      <c r="Z100" s="207"/>
      <c r="AA100" s="207"/>
      <c r="AB100" s="207"/>
      <c r="AC100" s="207"/>
      <c r="AD100" s="207"/>
      <c r="AE100" s="207">
        <v>120</v>
      </c>
      <c r="AF100" s="207"/>
      <c r="AG100" s="207">
        <v>4</v>
      </c>
      <c r="AH100" s="207"/>
      <c r="AI100" s="208">
        <v>24</v>
      </c>
      <c r="AJ100" s="208"/>
      <c r="AK100" s="208">
        <v>10</v>
      </c>
      <c r="AL100" s="208"/>
      <c r="AM100" s="208"/>
      <c r="AN100" s="208"/>
      <c r="AO100" s="208">
        <v>14</v>
      </c>
      <c r="AP100" s="208"/>
      <c r="AQ100" s="207"/>
      <c r="AR100" s="207"/>
      <c r="AS100" s="207">
        <v>8</v>
      </c>
      <c r="AT100" s="207"/>
      <c r="AU100" s="166">
        <v>88</v>
      </c>
      <c r="AV100" s="166"/>
      <c r="AW100" s="242"/>
      <c r="AX100" s="242"/>
      <c r="AY100" s="185"/>
      <c r="AZ100" s="185"/>
      <c r="BA100" s="243">
        <v>2</v>
      </c>
      <c r="BB100" s="243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241"/>
      <c r="BN100" s="241"/>
      <c r="BO100" s="241"/>
      <c r="BP100" s="241"/>
      <c r="BQ100" s="241"/>
      <c r="BR100" s="241"/>
      <c r="BS100" s="241"/>
      <c r="BT100" s="241"/>
    </row>
    <row r="101" spans="1:72" ht="12.75" customHeight="1">
      <c r="A101" s="15"/>
      <c r="B101" s="15"/>
      <c r="C101" s="15"/>
      <c r="D101" s="25"/>
      <c r="E101" s="25"/>
      <c r="F101" s="25"/>
      <c r="G101" s="207"/>
      <c r="H101" s="207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8"/>
      <c r="AJ101" s="208"/>
      <c r="AK101" s="208"/>
      <c r="AL101" s="208"/>
      <c r="AM101" s="208"/>
      <c r="AN101" s="208"/>
      <c r="AO101" s="208"/>
      <c r="AP101" s="208"/>
      <c r="AQ101" s="207"/>
      <c r="AR101" s="207"/>
      <c r="AS101" s="207"/>
      <c r="AT101" s="207"/>
      <c r="AU101" s="166"/>
      <c r="AV101" s="166"/>
      <c r="AW101" s="73"/>
      <c r="AX101" s="74"/>
      <c r="AY101" s="74"/>
      <c r="AZ101" s="51"/>
      <c r="BA101" s="73">
        <v>10</v>
      </c>
      <c r="BB101" s="114">
        <v>14</v>
      </c>
      <c r="BC101" s="71"/>
      <c r="BD101" s="71"/>
      <c r="BE101" s="187"/>
      <c r="BF101" s="187"/>
      <c r="BG101" s="71"/>
      <c r="BH101" s="71"/>
      <c r="BI101" s="71"/>
      <c r="BJ101" s="71"/>
      <c r="BK101" s="71"/>
      <c r="BL101" s="71"/>
      <c r="BM101" s="241"/>
      <c r="BN101" s="241"/>
      <c r="BO101" s="241"/>
      <c r="BP101" s="241"/>
      <c r="BQ101" s="241"/>
      <c r="BR101" s="241"/>
      <c r="BS101" s="241"/>
      <c r="BT101" s="241"/>
    </row>
    <row r="102" spans="1:72" ht="12.75" customHeight="1">
      <c r="A102" s="15"/>
      <c r="B102" s="15"/>
      <c r="C102" s="15"/>
      <c r="D102" s="25"/>
      <c r="E102" s="25"/>
      <c r="F102" s="25"/>
      <c r="G102" s="207">
        <v>6</v>
      </c>
      <c r="H102" s="207"/>
      <c r="I102" s="208" t="s">
        <v>118</v>
      </c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7"/>
      <c r="V102" s="207"/>
      <c r="W102" s="207"/>
      <c r="X102" s="207">
        <v>3</v>
      </c>
      <c r="Y102" s="207"/>
      <c r="Z102" s="207"/>
      <c r="AA102" s="207"/>
      <c r="AB102" s="207"/>
      <c r="AC102" s="207"/>
      <c r="AD102" s="207"/>
      <c r="AE102" s="207">
        <v>120</v>
      </c>
      <c r="AF102" s="207"/>
      <c r="AG102" s="207">
        <v>4</v>
      </c>
      <c r="AH102" s="207"/>
      <c r="AI102" s="208">
        <v>24</v>
      </c>
      <c r="AJ102" s="208"/>
      <c r="AK102" s="208">
        <v>10</v>
      </c>
      <c r="AL102" s="208"/>
      <c r="AM102" s="208"/>
      <c r="AN102" s="208"/>
      <c r="AO102" s="208">
        <v>14</v>
      </c>
      <c r="AP102" s="208"/>
      <c r="AQ102" s="207"/>
      <c r="AR102" s="207"/>
      <c r="AS102" s="207">
        <v>8</v>
      </c>
      <c r="AT102" s="207"/>
      <c r="AU102" s="166">
        <v>88</v>
      </c>
      <c r="AV102" s="166"/>
      <c r="AW102" s="188"/>
      <c r="AX102" s="188"/>
      <c r="AY102" s="166"/>
      <c r="AZ102" s="166"/>
      <c r="BA102" s="244">
        <v>2</v>
      </c>
      <c r="BB102" s="244"/>
      <c r="BC102" s="187"/>
      <c r="BD102" s="187"/>
      <c r="BE102" s="71"/>
      <c r="BF102" s="71"/>
      <c r="BG102" s="187"/>
      <c r="BH102" s="187"/>
      <c r="BI102" s="187"/>
      <c r="BJ102" s="187"/>
      <c r="BK102" s="187"/>
      <c r="BL102" s="187"/>
      <c r="BM102" s="241"/>
      <c r="BN102" s="241"/>
      <c r="BO102" s="241"/>
      <c r="BP102" s="241"/>
      <c r="BQ102" s="241"/>
      <c r="BR102" s="241"/>
      <c r="BS102" s="241"/>
      <c r="BT102" s="241"/>
    </row>
    <row r="103" spans="1:72" ht="12.75" customHeight="1">
      <c r="A103" s="15"/>
      <c r="B103" s="15"/>
      <c r="C103" s="15"/>
      <c r="D103" s="25"/>
      <c r="E103" s="25"/>
      <c r="F103" s="25"/>
      <c r="G103" s="207"/>
      <c r="H103" s="207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/>
      <c r="AH103" s="207"/>
      <c r="AI103" s="208"/>
      <c r="AJ103" s="208"/>
      <c r="AK103" s="208"/>
      <c r="AL103" s="208"/>
      <c r="AM103" s="208"/>
      <c r="AN103" s="208"/>
      <c r="AO103" s="208"/>
      <c r="AP103" s="208"/>
      <c r="AQ103" s="207"/>
      <c r="AR103" s="207"/>
      <c r="AS103" s="207"/>
      <c r="AT103" s="207"/>
      <c r="AU103" s="166"/>
      <c r="AV103" s="166"/>
      <c r="AW103" s="73"/>
      <c r="AX103" s="74"/>
      <c r="AY103" s="74"/>
      <c r="AZ103" s="51"/>
      <c r="BA103" s="73">
        <v>10</v>
      </c>
      <c r="BB103" s="114">
        <v>14</v>
      </c>
      <c r="BC103" s="71"/>
      <c r="BD103" s="71"/>
      <c r="BE103" s="187"/>
      <c r="BF103" s="187"/>
      <c r="BG103" s="71"/>
      <c r="BH103" s="71"/>
      <c r="BI103" s="71"/>
      <c r="BJ103" s="71"/>
      <c r="BK103" s="71"/>
      <c r="BL103" s="71"/>
      <c r="BM103" s="241"/>
      <c r="BN103" s="241"/>
      <c r="BO103" s="241"/>
      <c r="BP103" s="241"/>
      <c r="BQ103" s="241"/>
      <c r="BR103" s="241"/>
      <c r="BS103" s="241"/>
      <c r="BT103" s="241"/>
    </row>
    <row r="104" spans="1:72" ht="13.5" customHeight="1">
      <c r="A104" s="15"/>
      <c r="B104" s="15"/>
      <c r="C104" s="15"/>
      <c r="D104" s="15"/>
      <c r="E104" s="15"/>
      <c r="F104" s="15"/>
      <c r="G104" s="245"/>
      <c r="H104" s="245"/>
      <c r="I104" s="246" t="s">
        <v>96</v>
      </c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5"/>
      <c r="V104" s="245"/>
      <c r="W104" s="245"/>
      <c r="X104" s="245">
        <v>6</v>
      </c>
      <c r="Y104" s="245"/>
      <c r="Z104" s="245"/>
      <c r="AA104" s="245"/>
      <c r="AB104" s="245"/>
      <c r="AC104" s="245"/>
      <c r="AD104" s="245"/>
      <c r="AE104" s="245">
        <f>SUM(AE92:AF103)</f>
        <v>720</v>
      </c>
      <c r="AF104" s="245"/>
      <c r="AG104" s="245">
        <f>SUM(AG92:AH103)</f>
        <v>24</v>
      </c>
      <c r="AH104" s="245"/>
      <c r="AI104" s="247">
        <f>SUM(AI92:AJ103)</f>
        <v>144</v>
      </c>
      <c r="AJ104" s="247"/>
      <c r="AK104" s="247">
        <f>SUM(AK92:AL103)</f>
        <v>60</v>
      </c>
      <c r="AL104" s="247"/>
      <c r="AM104" s="247"/>
      <c r="AN104" s="247"/>
      <c r="AO104" s="247">
        <f>SUM(AO92:AP103)</f>
        <v>84</v>
      </c>
      <c r="AP104" s="247"/>
      <c r="AQ104" s="245"/>
      <c r="AR104" s="245"/>
      <c r="AS104" s="245">
        <f>SUM(AS91:AT103)</f>
        <v>48</v>
      </c>
      <c r="AT104" s="245"/>
      <c r="AU104" s="245">
        <f>SUM(AU91:AV103)</f>
        <v>528</v>
      </c>
      <c r="AV104" s="245"/>
      <c r="AW104" s="248">
        <f>AW102+AW100+AW98+AW96+AW94+AW92</f>
        <v>3</v>
      </c>
      <c r="AX104" s="248"/>
      <c r="AY104" s="249">
        <f>AY102+AY100+AY98+AY96+AY94+AY92</f>
        <v>4</v>
      </c>
      <c r="AZ104" s="249"/>
      <c r="BA104" s="248">
        <f>BA102+BA100+BA98+BA96+BA94+BA92</f>
        <v>4</v>
      </c>
      <c r="BB104" s="248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241"/>
      <c r="BN104" s="241"/>
      <c r="BO104" s="241"/>
      <c r="BP104" s="241"/>
      <c r="BQ104" s="241"/>
      <c r="BR104" s="241"/>
      <c r="BS104" s="241"/>
      <c r="BT104" s="241"/>
    </row>
    <row r="105" spans="1:72" ht="13.5" customHeight="1">
      <c r="A105" s="15"/>
      <c r="B105" s="15"/>
      <c r="C105" s="15"/>
      <c r="D105" s="15"/>
      <c r="E105" s="15"/>
      <c r="F105" s="15"/>
      <c r="G105" s="245"/>
      <c r="H105" s="245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5"/>
      <c r="AH105" s="245"/>
      <c r="AI105" s="247"/>
      <c r="AJ105" s="247"/>
      <c r="AK105" s="247"/>
      <c r="AL105" s="247"/>
      <c r="AM105" s="247"/>
      <c r="AN105" s="247"/>
      <c r="AO105" s="247"/>
      <c r="AP105" s="247"/>
      <c r="AQ105" s="245"/>
      <c r="AR105" s="245"/>
      <c r="AS105" s="245"/>
      <c r="AT105" s="245"/>
      <c r="AU105" s="245"/>
      <c r="AV105" s="245"/>
      <c r="AW105" s="117">
        <f>AW103+AW101+AW99+AW97+AW95+AW93</f>
        <v>20</v>
      </c>
      <c r="AX105" s="117">
        <f>AX103+AX101+AX99+AX97+AX95+AX93</f>
        <v>28</v>
      </c>
      <c r="AY105" s="117">
        <f>AY103+AY101+AY99+AY97+AY95+AY93</f>
        <v>20</v>
      </c>
      <c r="AZ105" s="118">
        <f>AZ103+AZ101+AZ99+AZ97+AZ95+AZ93</f>
        <v>28</v>
      </c>
      <c r="BA105" s="117">
        <f>BA103+BA101+BA99+BA97+BA95+BA93</f>
        <v>20</v>
      </c>
      <c r="BB105" s="119">
        <f>BB103+BB101+BB99+BB97+BB95+BB93</f>
        <v>28</v>
      </c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241"/>
      <c r="BN105" s="241"/>
      <c r="BO105" s="241"/>
      <c r="BP105" s="241"/>
      <c r="BQ105" s="241"/>
      <c r="BR105" s="241"/>
      <c r="BS105" s="241"/>
      <c r="BT105" s="241"/>
    </row>
    <row r="106" spans="1:72" ht="12.75" customHeight="1">
      <c r="A106" s="15"/>
      <c r="B106" s="15"/>
      <c r="C106" s="15"/>
      <c r="D106" s="15"/>
      <c r="E106" s="15"/>
      <c r="F106" s="15"/>
      <c r="G106" s="250"/>
      <c r="H106" s="250"/>
      <c r="I106" s="251" t="s">
        <v>119</v>
      </c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52">
        <f>AG104</f>
        <v>24</v>
      </c>
      <c r="AH106" s="252"/>
      <c r="AI106" s="253"/>
      <c r="AJ106" s="253"/>
      <c r="AK106" s="253"/>
      <c r="AL106" s="253"/>
      <c r="AM106" s="253"/>
      <c r="AN106" s="253"/>
      <c r="AO106" s="253"/>
      <c r="AP106" s="253"/>
      <c r="AQ106" s="252"/>
      <c r="AR106" s="252"/>
      <c r="AS106" s="252"/>
      <c r="AT106" s="252"/>
      <c r="AU106" s="254"/>
      <c r="AV106" s="254"/>
      <c r="AW106" s="255">
        <v>8</v>
      </c>
      <c r="AX106" s="255"/>
      <c r="AY106" s="256">
        <v>8</v>
      </c>
      <c r="AZ106" s="256"/>
      <c r="BA106" s="257">
        <v>8</v>
      </c>
      <c r="BB106" s="257"/>
      <c r="BC106" s="187"/>
      <c r="BD106" s="187"/>
      <c r="BE106" s="187"/>
      <c r="BF106" s="187"/>
      <c r="BG106" s="187"/>
      <c r="BH106" s="187"/>
      <c r="BI106" s="187"/>
      <c r="BJ106" s="187"/>
      <c r="BK106" s="187"/>
      <c r="BL106" s="187"/>
      <c r="BM106" s="15"/>
      <c r="BN106" s="15"/>
      <c r="BO106" s="15"/>
      <c r="BP106" s="15"/>
      <c r="BQ106" s="15"/>
      <c r="BR106" s="15"/>
      <c r="BS106" s="15"/>
      <c r="BT106" s="15"/>
    </row>
    <row r="107" spans="1:72" ht="13.5" customHeight="1">
      <c r="A107" s="15"/>
      <c r="B107" s="15"/>
      <c r="C107" s="15"/>
      <c r="D107" s="15"/>
      <c r="E107" s="15"/>
      <c r="F107" s="15"/>
      <c r="G107" s="250"/>
      <c r="H107" s="250"/>
      <c r="I107" s="251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2"/>
      <c r="AG107" s="252"/>
      <c r="AH107" s="252"/>
      <c r="AI107" s="253"/>
      <c r="AJ107" s="253"/>
      <c r="AK107" s="253"/>
      <c r="AL107" s="253"/>
      <c r="AM107" s="253"/>
      <c r="AN107" s="253"/>
      <c r="AO107" s="253"/>
      <c r="AP107" s="253"/>
      <c r="AQ107" s="252"/>
      <c r="AR107" s="252"/>
      <c r="AS107" s="252"/>
      <c r="AT107" s="252"/>
      <c r="AU107" s="254"/>
      <c r="AV107" s="254"/>
      <c r="AW107" s="255">
        <f>SUM(AW106:AW106)</f>
        <v>8</v>
      </c>
      <c r="AX107" s="255"/>
      <c r="AY107" s="256">
        <f>SUM(AY106:AY106)</f>
        <v>8</v>
      </c>
      <c r="AZ107" s="256"/>
      <c r="BA107" s="257">
        <f>SUM(BA106:BA106)</f>
        <v>8</v>
      </c>
      <c r="BB107" s="257"/>
      <c r="BC107" s="187"/>
      <c r="BD107" s="187"/>
      <c r="BE107" s="187"/>
      <c r="BF107" s="187"/>
      <c r="BG107" s="187"/>
      <c r="BH107" s="187"/>
      <c r="BI107" s="187"/>
      <c r="BJ107" s="187"/>
      <c r="BK107" s="187"/>
      <c r="BL107" s="187"/>
      <c r="BM107" s="15"/>
      <c r="BN107" s="15"/>
      <c r="BO107" s="15"/>
      <c r="BP107" s="15"/>
      <c r="BQ107" s="15"/>
      <c r="BR107" s="15"/>
      <c r="BS107" s="15"/>
      <c r="BT107" s="15"/>
    </row>
    <row r="108" spans="1:72" ht="12.75" customHeight="1">
      <c r="A108" s="15"/>
      <c r="B108" s="15"/>
      <c r="C108" s="15"/>
      <c r="D108" s="15"/>
      <c r="E108" s="15"/>
      <c r="F108" s="15"/>
      <c r="G108" s="258"/>
      <c r="H108" s="258"/>
      <c r="I108" s="259" t="s">
        <v>120</v>
      </c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60">
        <v>23</v>
      </c>
      <c r="V108" s="260"/>
      <c r="W108" s="260"/>
      <c r="X108" s="260">
        <v>24</v>
      </c>
      <c r="Y108" s="260"/>
      <c r="Z108" s="260"/>
      <c r="AA108" s="260"/>
      <c r="AB108" s="260"/>
      <c r="AC108" s="260"/>
      <c r="AD108" s="260"/>
      <c r="AE108" s="261">
        <f>AE104+AE87+AE56</f>
        <v>2700</v>
      </c>
      <c r="AF108" s="261"/>
      <c r="AG108" s="262">
        <v>90</v>
      </c>
      <c r="AH108" s="262"/>
      <c r="AI108" s="261">
        <f>AI104+AI87+AI56</f>
        <v>758</v>
      </c>
      <c r="AJ108" s="261"/>
      <c r="AK108" s="261">
        <f>AK104+AK87+AK56</f>
        <v>330</v>
      </c>
      <c r="AL108" s="261"/>
      <c r="AM108" s="261">
        <f>AM104+AM87+AM56</f>
        <v>56</v>
      </c>
      <c r="AN108" s="261"/>
      <c r="AO108" s="261">
        <f>AO104+AO87+AO56</f>
        <v>372</v>
      </c>
      <c r="AP108" s="261"/>
      <c r="AQ108" s="261">
        <f>AQ104+AQ87+AQ56</f>
        <v>0</v>
      </c>
      <c r="AR108" s="261"/>
      <c r="AS108" s="261">
        <f>AS104+AS87+AS56</f>
        <v>182</v>
      </c>
      <c r="AT108" s="261"/>
      <c r="AU108" s="261">
        <f>AU104+AU87+AU56</f>
        <v>1760</v>
      </c>
      <c r="AV108" s="261"/>
      <c r="AW108" s="263">
        <f>AW104+AW87+AW56</f>
        <v>18</v>
      </c>
      <c r="AX108" s="263"/>
      <c r="AY108" s="264">
        <f>AY104+AY87+AY56</f>
        <v>18</v>
      </c>
      <c r="AZ108" s="264"/>
      <c r="BA108" s="265">
        <f>BA104+BA87+BA56</f>
        <v>18</v>
      </c>
      <c r="BB108" s="265"/>
      <c r="BC108" s="266"/>
      <c r="BD108" s="266"/>
      <c r="BE108" s="266"/>
      <c r="BF108" s="266"/>
      <c r="BG108" s="266"/>
      <c r="BH108" s="266"/>
      <c r="BI108" s="266"/>
      <c r="BJ108" s="266"/>
      <c r="BK108" s="266"/>
      <c r="BL108" s="266"/>
      <c r="BM108" s="15"/>
      <c r="BN108" s="15"/>
      <c r="BO108" s="15"/>
      <c r="BP108" s="15"/>
      <c r="BQ108" s="15"/>
      <c r="BR108" s="15"/>
      <c r="BS108" s="15"/>
      <c r="BT108" s="15"/>
    </row>
    <row r="109" spans="1:72" ht="13.5" customHeight="1">
      <c r="A109" s="15"/>
      <c r="B109" s="15"/>
      <c r="C109" s="15"/>
      <c r="D109" s="15"/>
      <c r="E109" s="15"/>
      <c r="F109" s="15"/>
      <c r="G109" s="258"/>
      <c r="H109" s="258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1"/>
      <c r="AF109" s="261"/>
      <c r="AG109" s="262"/>
      <c r="AH109" s="262"/>
      <c r="AI109" s="261"/>
      <c r="AJ109" s="261"/>
      <c r="AK109" s="261"/>
      <c r="AL109" s="261"/>
      <c r="AM109" s="261"/>
      <c r="AN109" s="261"/>
      <c r="AO109" s="261"/>
      <c r="AP109" s="261"/>
      <c r="AQ109" s="261"/>
      <c r="AR109" s="261"/>
      <c r="AS109" s="261"/>
      <c r="AT109" s="261"/>
      <c r="AU109" s="261"/>
      <c r="AV109" s="261"/>
      <c r="AW109" s="120">
        <f>AW105+AW88+AW57</f>
        <v>146</v>
      </c>
      <c r="AX109" s="120">
        <f>AX105+AX88+AX57</f>
        <v>170</v>
      </c>
      <c r="AY109" s="120">
        <f>AY105+AY88+AY57</f>
        <v>96</v>
      </c>
      <c r="AZ109" s="121">
        <f>AZ105+AZ88+AZ57</f>
        <v>144</v>
      </c>
      <c r="BA109" s="122">
        <f>BA105+BA88+BA57</f>
        <v>88</v>
      </c>
      <c r="BB109" s="123">
        <f>BB105+BB88+BB57</f>
        <v>114</v>
      </c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15"/>
      <c r="BN109" s="15"/>
      <c r="BO109" s="15"/>
      <c r="BP109" s="15"/>
      <c r="BQ109" s="15"/>
      <c r="BR109" s="15"/>
      <c r="BS109" s="15"/>
      <c r="BT109" s="15"/>
    </row>
    <row r="110" spans="1:72" ht="10.5" customHeight="1">
      <c r="A110" s="15"/>
      <c r="B110" s="15"/>
      <c r="C110" s="15"/>
      <c r="D110" s="59"/>
      <c r="E110" s="59"/>
      <c r="F110" s="59"/>
      <c r="G110" s="267" t="s">
        <v>121</v>
      </c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  <c r="AP110" s="267"/>
      <c r="AQ110" s="267"/>
      <c r="AR110" s="267"/>
      <c r="AS110" s="267"/>
      <c r="AT110" s="267"/>
      <c r="AU110" s="267"/>
      <c r="AV110" s="267"/>
      <c r="AW110" s="267"/>
      <c r="AX110" s="267"/>
      <c r="AY110" s="267"/>
      <c r="AZ110" s="267"/>
      <c r="BA110" s="267"/>
      <c r="BB110" s="267"/>
      <c r="BC110" s="124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6"/>
      <c r="BN110" s="126"/>
      <c r="BO110" s="126"/>
      <c r="BP110" s="126"/>
      <c r="BQ110" s="126"/>
      <c r="BR110" s="126"/>
      <c r="BS110" s="126"/>
      <c r="BT110" s="126"/>
    </row>
    <row r="111" spans="1:72" ht="10.5" customHeight="1">
      <c r="A111" s="15"/>
      <c r="B111" s="15"/>
      <c r="C111" s="15"/>
      <c r="D111" s="59"/>
      <c r="E111" s="59"/>
      <c r="F111" s="59"/>
      <c r="G111" s="268"/>
      <c r="H111" s="268"/>
      <c r="I111" s="269" t="s">
        <v>122</v>
      </c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70">
        <v>2</v>
      </c>
      <c r="V111" s="270"/>
      <c r="W111" s="270"/>
      <c r="X111" s="270">
        <v>2</v>
      </c>
      <c r="Y111" s="270"/>
      <c r="Z111" s="270"/>
      <c r="AA111" s="179"/>
      <c r="AB111" s="179"/>
      <c r="AC111" s="270"/>
      <c r="AD111" s="270"/>
      <c r="AE111" s="271">
        <f>AE56</f>
        <v>450</v>
      </c>
      <c r="AF111" s="271"/>
      <c r="AG111" s="271">
        <f>AG56</f>
        <v>15</v>
      </c>
      <c r="AH111" s="271"/>
      <c r="AI111" s="271">
        <f>AI56</f>
        <v>130</v>
      </c>
      <c r="AJ111" s="271"/>
      <c r="AK111" s="271">
        <f>AK56</f>
        <v>58</v>
      </c>
      <c r="AL111" s="271"/>
      <c r="AM111" s="271">
        <f>AM56</f>
        <v>56</v>
      </c>
      <c r="AN111" s="271"/>
      <c r="AO111" s="271">
        <f>AO56</f>
        <v>16</v>
      </c>
      <c r="AP111" s="271"/>
      <c r="AQ111" s="271"/>
      <c r="AR111" s="271"/>
      <c r="AS111" s="271">
        <f>AS56</f>
        <v>30</v>
      </c>
      <c r="AT111" s="271"/>
      <c r="AU111" s="271">
        <f>AU56</f>
        <v>290</v>
      </c>
      <c r="AV111" s="271"/>
      <c r="AW111" s="272">
        <f>AW56</f>
        <v>4</v>
      </c>
      <c r="AX111" s="272"/>
      <c r="AY111" s="272">
        <f>AY56</f>
        <v>4.5</v>
      </c>
      <c r="AZ111" s="272"/>
      <c r="BA111" s="273">
        <f>BA56</f>
        <v>0</v>
      </c>
      <c r="BB111" s="273"/>
      <c r="BC111" s="274"/>
      <c r="BD111" s="274"/>
      <c r="BE111" s="275"/>
      <c r="BF111" s="275"/>
      <c r="BG111" s="275"/>
      <c r="BH111" s="275"/>
      <c r="BI111" s="275"/>
      <c r="BJ111" s="275"/>
      <c r="BK111" s="275"/>
      <c r="BL111" s="275"/>
      <c r="BM111" s="126"/>
      <c r="BN111" s="126"/>
      <c r="BO111" s="126"/>
      <c r="BP111" s="126"/>
      <c r="BQ111" s="126"/>
      <c r="BR111" s="126"/>
      <c r="BS111" s="126"/>
      <c r="BT111" s="126"/>
    </row>
    <row r="112" spans="1:72" ht="10.5" customHeight="1">
      <c r="A112" s="15"/>
      <c r="B112" s="15"/>
      <c r="C112" s="15"/>
      <c r="D112" s="59"/>
      <c r="E112" s="59"/>
      <c r="F112" s="59"/>
      <c r="G112" s="268"/>
      <c r="H112" s="268"/>
      <c r="I112" s="269"/>
      <c r="J112" s="269"/>
      <c r="K112" s="269"/>
      <c r="L112" s="269"/>
      <c r="M112" s="269"/>
      <c r="N112" s="269"/>
      <c r="O112" s="269"/>
      <c r="P112" s="269"/>
      <c r="Q112" s="269"/>
      <c r="R112" s="269"/>
      <c r="S112" s="269"/>
      <c r="T112" s="269"/>
      <c r="U112" s="270"/>
      <c r="V112" s="270"/>
      <c r="W112" s="270"/>
      <c r="X112" s="270"/>
      <c r="Y112" s="270"/>
      <c r="Z112" s="270"/>
      <c r="AA112" s="179"/>
      <c r="AB112" s="179"/>
      <c r="AC112" s="270"/>
      <c r="AD112" s="270"/>
      <c r="AE112" s="271"/>
      <c r="AF112" s="271"/>
      <c r="AG112" s="271"/>
      <c r="AH112" s="271"/>
      <c r="AI112" s="271"/>
      <c r="AJ112" s="271"/>
      <c r="AK112" s="271"/>
      <c r="AL112" s="271"/>
      <c r="AM112" s="271"/>
      <c r="AN112" s="271"/>
      <c r="AO112" s="271"/>
      <c r="AP112" s="271"/>
      <c r="AQ112" s="271"/>
      <c r="AR112" s="271"/>
      <c r="AS112" s="271"/>
      <c r="AT112" s="271"/>
      <c r="AU112" s="271"/>
      <c r="AV112" s="271"/>
      <c r="AW112" s="129">
        <f>AW57</f>
        <v>38</v>
      </c>
      <c r="AX112" s="129">
        <f>AX57</f>
        <v>32</v>
      </c>
      <c r="AY112" s="129">
        <f>AY57</f>
        <v>20</v>
      </c>
      <c r="AZ112" s="129">
        <f>AZ57</f>
        <v>40</v>
      </c>
      <c r="BA112" s="129">
        <f>BA57</f>
        <v>0</v>
      </c>
      <c r="BB112" s="130">
        <f>BB57</f>
        <v>0</v>
      </c>
      <c r="BC112" s="127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6"/>
      <c r="BN112" s="126"/>
      <c r="BO112" s="126"/>
      <c r="BP112" s="126"/>
      <c r="BQ112" s="126"/>
      <c r="BR112" s="126"/>
      <c r="BS112" s="126"/>
      <c r="BT112" s="126"/>
    </row>
    <row r="113" spans="1:72" ht="10.5" customHeight="1">
      <c r="A113" s="15"/>
      <c r="B113" s="15"/>
      <c r="C113" s="15"/>
      <c r="D113" s="59"/>
      <c r="E113" s="59"/>
      <c r="F113" s="59"/>
      <c r="G113" s="268"/>
      <c r="H113" s="268"/>
      <c r="I113" s="269" t="s">
        <v>123</v>
      </c>
      <c r="J113" s="269"/>
      <c r="K113" s="269"/>
      <c r="L113" s="269"/>
      <c r="M113" s="269"/>
      <c r="N113" s="269"/>
      <c r="O113" s="269"/>
      <c r="P113" s="269"/>
      <c r="Q113" s="269"/>
      <c r="R113" s="269"/>
      <c r="S113" s="269"/>
      <c r="T113" s="269"/>
      <c r="U113" s="270">
        <v>9</v>
      </c>
      <c r="V113" s="270"/>
      <c r="W113" s="270"/>
      <c r="X113" s="270">
        <v>3</v>
      </c>
      <c r="Y113" s="270"/>
      <c r="Z113" s="270"/>
      <c r="AA113" s="179"/>
      <c r="AB113" s="179"/>
      <c r="AC113" s="270"/>
      <c r="AD113" s="270"/>
      <c r="AE113" s="150">
        <f>AE87</f>
        <v>1530</v>
      </c>
      <c r="AF113" s="150"/>
      <c r="AG113" s="150">
        <f>AG87</f>
        <v>51</v>
      </c>
      <c r="AH113" s="150"/>
      <c r="AI113" s="150">
        <f>AI87</f>
        <v>484</v>
      </c>
      <c r="AJ113" s="150"/>
      <c r="AK113" s="150">
        <f>AK87</f>
        <v>212</v>
      </c>
      <c r="AL113" s="150"/>
      <c r="AM113" s="150"/>
      <c r="AN113" s="150"/>
      <c r="AO113" s="150">
        <f>AO87</f>
        <v>272</v>
      </c>
      <c r="AP113" s="150"/>
      <c r="AQ113" s="150"/>
      <c r="AR113" s="150"/>
      <c r="AS113" s="150">
        <f>AS87</f>
        <v>104</v>
      </c>
      <c r="AT113" s="150"/>
      <c r="AU113" s="150">
        <f>AU87</f>
        <v>942</v>
      </c>
      <c r="AV113" s="150"/>
      <c r="AW113" s="276">
        <f>AW87</f>
        <v>11</v>
      </c>
      <c r="AX113" s="276"/>
      <c r="AY113" s="277">
        <f>AY87</f>
        <v>9.5</v>
      </c>
      <c r="AZ113" s="277"/>
      <c r="BA113" s="278">
        <f>BA87</f>
        <v>14</v>
      </c>
      <c r="BB113" s="278"/>
      <c r="BC113" s="274"/>
      <c r="BD113" s="274"/>
      <c r="BE113" s="275"/>
      <c r="BF113" s="275"/>
      <c r="BG113" s="275"/>
      <c r="BH113" s="275"/>
      <c r="BI113" s="275"/>
      <c r="BJ113" s="275"/>
      <c r="BK113" s="275"/>
      <c r="BL113" s="275"/>
      <c r="BM113" s="126"/>
      <c r="BN113" s="126"/>
      <c r="BO113" s="126"/>
      <c r="BP113" s="126"/>
      <c r="BQ113" s="126"/>
      <c r="BR113" s="126"/>
      <c r="BS113" s="126"/>
      <c r="BT113" s="126"/>
    </row>
    <row r="114" spans="1:72" ht="10.5" customHeight="1">
      <c r="A114" s="15"/>
      <c r="B114" s="15"/>
      <c r="C114" s="15"/>
      <c r="D114" s="59"/>
      <c r="E114" s="59"/>
      <c r="F114" s="59"/>
      <c r="G114" s="268"/>
      <c r="H114" s="268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70"/>
      <c r="V114" s="270"/>
      <c r="W114" s="270"/>
      <c r="X114" s="270"/>
      <c r="Y114" s="270"/>
      <c r="Z114" s="270"/>
      <c r="AA114" s="179"/>
      <c r="AB114" s="179"/>
      <c r="AC114" s="270"/>
      <c r="AD114" s="27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29">
        <f>AW88</f>
        <v>88</v>
      </c>
      <c r="AX114" s="129">
        <f>AX88</f>
        <v>110</v>
      </c>
      <c r="AY114" s="129">
        <f>AY88</f>
        <v>56</v>
      </c>
      <c r="AZ114" s="129">
        <f>AZ88</f>
        <v>76</v>
      </c>
      <c r="BA114" s="129">
        <f>BA88</f>
        <v>68</v>
      </c>
      <c r="BB114" s="130">
        <f>BB88</f>
        <v>86</v>
      </c>
      <c r="BC114" s="127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6"/>
      <c r="BN114" s="126"/>
      <c r="BO114" s="126"/>
      <c r="BP114" s="126"/>
      <c r="BQ114" s="126"/>
      <c r="BR114" s="126"/>
      <c r="BS114" s="126"/>
      <c r="BT114" s="126"/>
    </row>
    <row r="115" spans="1:72" ht="10.5" customHeight="1">
      <c r="A115" s="15"/>
      <c r="B115" s="15"/>
      <c r="C115" s="15"/>
      <c r="D115" s="59"/>
      <c r="E115" s="59"/>
      <c r="F115" s="59"/>
      <c r="G115" s="268"/>
      <c r="H115" s="268"/>
      <c r="I115" s="269" t="s">
        <v>124</v>
      </c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70"/>
      <c r="V115" s="270"/>
      <c r="W115" s="270"/>
      <c r="X115" s="270">
        <v>6</v>
      </c>
      <c r="Y115" s="270"/>
      <c r="Z115" s="270"/>
      <c r="AA115" s="179"/>
      <c r="AB115" s="179"/>
      <c r="AC115" s="270"/>
      <c r="AD115" s="270"/>
      <c r="AE115" s="150">
        <f>AE104</f>
        <v>720</v>
      </c>
      <c r="AF115" s="150"/>
      <c r="AG115" s="150">
        <f>AG104</f>
        <v>24</v>
      </c>
      <c r="AH115" s="150"/>
      <c r="AI115" s="150">
        <f>AI104</f>
        <v>144</v>
      </c>
      <c r="AJ115" s="150"/>
      <c r="AK115" s="150">
        <f>AK104</f>
        <v>60</v>
      </c>
      <c r="AL115" s="150"/>
      <c r="AM115" s="150"/>
      <c r="AN115" s="150"/>
      <c r="AO115" s="150">
        <f>AO104</f>
        <v>84</v>
      </c>
      <c r="AP115" s="150"/>
      <c r="AQ115" s="150"/>
      <c r="AR115" s="150"/>
      <c r="AS115" s="150">
        <f>AS104</f>
        <v>48</v>
      </c>
      <c r="AT115" s="150"/>
      <c r="AU115" s="150">
        <f>AU104</f>
        <v>528</v>
      </c>
      <c r="AV115" s="150"/>
      <c r="AW115" s="276">
        <f>AW104</f>
        <v>3</v>
      </c>
      <c r="AX115" s="276"/>
      <c r="AY115" s="276">
        <f>AY104</f>
        <v>4</v>
      </c>
      <c r="AZ115" s="276"/>
      <c r="BA115" s="278">
        <f>BA104</f>
        <v>4</v>
      </c>
      <c r="BB115" s="278"/>
      <c r="BC115" s="274"/>
      <c r="BD115" s="274"/>
      <c r="BE115" s="275"/>
      <c r="BF115" s="275"/>
      <c r="BG115" s="275"/>
      <c r="BH115" s="275"/>
      <c r="BI115" s="275"/>
      <c r="BJ115" s="275"/>
      <c r="BK115" s="275"/>
      <c r="BL115" s="275"/>
      <c r="BM115" s="126"/>
      <c r="BN115" s="126"/>
      <c r="BO115" s="126"/>
      <c r="BP115" s="126"/>
      <c r="BQ115" s="126"/>
      <c r="BR115" s="126"/>
      <c r="BS115" s="126"/>
      <c r="BT115" s="126"/>
    </row>
    <row r="116" spans="1:72" ht="10.5" customHeight="1">
      <c r="A116" s="15"/>
      <c r="B116" s="15"/>
      <c r="C116" s="15"/>
      <c r="D116" s="59"/>
      <c r="E116" s="59"/>
      <c r="F116" s="59"/>
      <c r="G116" s="268"/>
      <c r="H116" s="268"/>
      <c r="I116" s="269"/>
      <c r="J116" s="269"/>
      <c r="K116" s="269"/>
      <c r="L116" s="269"/>
      <c r="M116" s="269"/>
      <c r="N116" s="269"/>
      <c r="O116" s="269"/>
      <c r="P116" s="269"/>
      <c r="Q116" s="269"/>
      <c r="R116" s="269"/>
      <c r="S116" s="269"/>
      <c r="T116" s="269"/>
      <c r="U116" s="270"/>
      <c r="V116" s="270"/>
      <c r="W116" s="270"/>
      <c r="X116" s="270"/>
      <c r="Y116" s="270"/>
      <c r="Z116" s="270"/>
      <c r="AA116" s="179"/>
      <c r="AB116" s="179"/>
      <c r="AC116" s="270"/>
      <c r="AD116" s="27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29">
        <f>AW105</f>
        <v>20</v>
      </c>
      <c r="AX116" s="129">
        <f>AX105</f>
        <v>28</v>
      </c>
      <c r="AY116" s="129">
        <f>AY105</f>
        <v>20</v>
      </c>
      <c r="AZ116" s="129">
        <f>AZ105</f>
        <v>28</v>
      </c>
      <c r="BA116" s="129">
        <f>BA105</f>
        <v>20</v>
      </c>
      <c r="BB116" s="130">
        <f>BB105</f>
        <v>28</v>
      </c>
      <c r="BC116" s="127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6"/>
      <c r="BN116" s="126"/>
      <c r="BO116" s="126"/>
      <c r="BP116" s="126"/>
      <c r="BQ116" s="126"/>
      <c r="BR116" s="126"/>
      <c r="BS116" s="126"/>
      <c r="BT116" s="126"/>
    </row>
    <row r="117" spans="1:72" ht="10.5" customHeight="1">
      <c r="A117" s="15"/>
      <c r="B117" s="15"/>
      <c r="C117" s="15"/>
      <c r="D117" s="59"/>
      <c r="E117" s="59"/>
      <c r="F117" s="59"/>
      <c r="G117" s="279"/>
      <c r="H117" s="279"/>
      <c r="I117" s="280" t="s">
        <v>125</v>
      </c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70">
        <f>U111+U113</f>
        <v>11</v>
      </c>
      <c r="V117" s="270"/>
      <c r="W117" s="270"/>
      <c r="X117" s="270"/>
      <c r="Y117" s="270"/>
      <c r="Z117" s="270"/>
      <c r="AA117" s="131"/>
      <c r="AB117" s="131"/>
      <c r="AC117" s="270"/>
      <c r="AD117" s="270"/>
      <c r="AE117" s="270"/>
      <c r="AF117" s="270"/>
      <c r="AG117" s="270"/>
      <c r="AH117" s="270"/>
      <c r="AI117" s="270"/>
      <c r="AJ117" s="270"/>
      <c r="AK117" s="270"/>
      <c r="AL117" s="270"/>
      <c r="AM117" s="270"/>
      <c r="AN117" s="270"/>
      <c r="AO117" s="270"/>
      <c r="AP117" s="270"/>
      <c r="AQ117" s="270"/>
      <c r="AR117" s="270"/>
      <c r="AS117" s="270"/>
      <c r="AT117" s="270"/>
      <c r="AU117" s="270"/>
      <c r="AV117" s="270"/>
      <c r="AW117" s="276">
        <v>4</v>
      </c>
      <c r="AX117" s="276"/>
      <c r="AY117" s="281">
        <v>3</v>
      </c>
      <c r="AZ117" s="281"/>
      <c r="BA117" s="278">
        <v>4</v>
      </c>
      <c r="BB117" s="278"/>
      <c r="BC117" s="274"/>
      <c r="BD117" s="274"/>
      <c r="BE117" s="275"/>
      <c r="BF117" s="275"/>
      <c r="BG117" s="275"/>
      <c r="BH117" s="275"/>
      <c r="BI117" s="275"/>
      <c r="BJ117" s="275"/>
      <c r="BK117" s="275"/>
      <c r="BL117" s="275"/>
      <c r="BM117" s="126"/>
      <c r="BN117" s="126"/>
      <c r="BO117" s="126"/>
      <c r="BP117" s="126"/>
      <c r="BQ117" s="126"/>
      <c r="BR117" s="126"/>
      <c r="BS117" s="126"/>
      <c r="BT117" s="126"/>
    </row>
    <row r="118" spans="1:72" ht="10.5" customHeight="1">
      <c r="A118" s="15"/>
      <c r="B118" s="15"/>
      <c r="C118" s="15"/>
      <c r="D118" s="59"/>
      <c r="E118" s="59"/>
      <c r="F118" s="59"/>
      <c r="G118" s="279"/>
      <c r="H118" s="279"/>
      <c r="I118" s="280" t="s">
        <v>126</v>
      </c>
      <c r="J118" s="280"/>
      <c r="K118" s="280"/>
      <c r="L118" s="280"/>
      <c r="M118" s="280"/>
      <c r="N118" s="280"/>
      <c r="O118" s="280"/>
      <c r="P118" s="280"/>
      <c r="Q118" s="280"/>
      <c r="R118" s="280"/>
      <c r="S118" s="280"/>
      <c r="T118" s="280"/>
      <c r="U118" s="270"/>
      <c r="V118" s="270"/>
      <c r="W118" s="270"/>
      <c r="X118" s="270">
        <f>X111+X113+X115</f>
        <v>11</v>
      </c>
      <c r="Y118" s="270"/>
      <c r="Z118" s="270"/>
      <c r="AA118" s="131"/>
      <c r="AB118" s="131"/>
      <c r="AC118" s="270"/>
      <c r="AD118" s="270"/>
      <c r="AE118" s="270"/>
      <c r="AF118" s="270"/>
      <c r="AG118" s="270"/>
      <c r="AH118" s="270"/>
      <c r="AI118" s="270"/>
      <c r="AJ118" s="270"/>
      <c r="AK118" s="270"/>
      <c r="AL118" s="270"/>
      <c r="AM118" s="270"/>
      <c r="AN118" s="270"/>
      <c r="AO118" s="270"/>
      <c r="AP118" s="270"/>
      <c r="AQ118" s="270"/>
      <c r="AR118" s="270"/>
      <c r="AS118" s="270"/>
      <c r="AT118" s="270"/>
      <c r="AU118" s="282"/>
      <c r="AV118" s="282"/>
      <c r="AW118" s="276">
        <v>3</v>
      </c>
      <c r="AX118" s="276"/>
      <c r="AY118" s="281">
        <v>5</v>
      </c>
      <c r="AZ118" s="281"/>
      <c r="BA118" s="278">
        <v>3</v>
      </c>
      <c r="BB118" s="278"/>
      <c r="BC118" s="274"/>
      <c r="BD118" s="274"/>
      <c r="BE118" s="275"/>
      <c r="BF118" s="275"/>
      <c r="BG118" s="275"/>
      <c r="BH118" s="275"/>
      <c r="BI118" s="275"/>
      <c r="BJ118" s="275"/>
      <c r="BK118" s="275"/>
      <c r="BL118" s="275"/>
      <c r="BM118" s="126"/>
      <c r="BN118" s="126"/>
      <c r="BO118" s="126"/>
      <c r="BP118" s="126"/>
      <c r="BQ118" s="126"/>
      <c r="BR118" s="126"/>
      <c r="BS118" s="126"/>
      <c r="BT118" s="126"/>
    </row>
    <row r="119" spans="1:72" ht="10.5" customHeight="1">
      <c r="A119" s="15"/>
      <c r="B119" s="15"/>
      <c r="C119" s="15"/>
      <c r="D119" s="59"/>
      <c r="E119" s="59"/>
      <c r="F119" s="59"/>
      <c r="G119" s="279"/>
      <c r="H119" s="279"/>
      <c r="I119" s="280" t="s">
        <v>127</v>
      </c>
      <c r="J119" s="280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70"/>
      <c r="V119" s="270"/>
      <c r="W119" s="270"/>
      <c r="X119" s="270"/>
      <c r="Y119" s="270"/>
      <c r="Z119" s="270"/>
      <c r="AA119" s="131"/>
      <c r="AB119" s="131"/>
      <c r="AC119" s="270"/>
      <c r="AD119" s="270"/>
      <c r="AE119" s="270"/>
      <c r="AF119" s="270"/>
      <c r="AG119" s="270"/>
      <c r="AH119" s="270"/>
      <c r="AI119" s="270"/>
      <c r="AJ119" s="270"/>
      <c r="AK119" s="270"/>
      <c r="AL119" s="270"/>
      <c r="AM119" s="270"/>
      <c r="AN119" s="270"/>
      <c r="AO119" s="270"/>
      <c r="AP119" s="270"/>
      <c r="AQ119" s="270"/>
      <c r="AR119" s="270"/>
      <c r="AS119" s="270"/>
      <c r="AT119" s="270"/>
      <c r="AU119" s="282"/>
      <c r="AV119" s="282"/>
      <c r="AW119" s="283"/>
      <c r="AX119" s="283"/>
      <c r="AY119" s="284"/>
      <c r="AZ119" s="284"/>
      <c r="BA119" s="285"/>
      <c r="BB119" s="285"/>
      <c r="BC119" s="274"/>
      <c r="BD119" s="274"/>
      <c r="BE119" s="275"/>
      <c r="BF119" s="275"/>
      <c r="BG119" s="275"/>
      <c r="BH119" s="275"/>
      <c r="BI119" s="275"/>
      <c r="BJ119" s="275"/>
      <c r="BK119" s="275"/>
      <c r="BL119" s="275"/>
      <c r="BM119" s="126"/>
      <c r="BN119" s="126"/>
      <c r="BO119" s="126"/>
      <c r="BP119" s="126"/>
      <c r="BQ119" s="126"/>
      <c r="BR119" s="126"/>
      <c r="BS119" s="126"/>
      <c r="BT119" s="126"/>
    </row>
    <row r="120" spans="1:72" ht="10.5" customHeight="1">
      <c r="A120" s="15"/>
      <c r="B120" s="15"/>
      <c r="C120" s="15"/>
      <c r="D120" s="59"/>
      <c r="E120" s="59"/>
      <c r="F120" s="59"/>
      <c r="G120" s="126"/>
      <c r="H120" s="126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126"/>
      <c r="BN120" s="126"/>
      <c r="BO120" s="126"/>
      <c r="BP120" s="126"/>
      <c r="BQ120" s="126"/>
      <c r="BR120" s="126"/>
      <c r="BS120" s="126"/>
      <c r="BT120" s="126"/>
    </row>
    <row r="121" spans="1:72" ht="10.5" customHeight="1">
      <c r="A121" s="15"/>
      <c r="B121" s="15"/>
      <c r="C121" s="15"/>
      <c r="D121" s="59"/>
      <c r="E121" s="59"/>
      <c r="F121" s="59"/>
      <c r="G121" s="286" t="s">
        <v>128</v>
      </c>
      <c r="H121" s="286"/>
      <c r="I121" s="286"/>
      <c r="J121" s="286"/>
      <c r="K121" s="286"/>
      <c r="L121" s="286"/>
      <c r="M121" s="286"/>
      <c r="N121" s="286"/>
      <c r="O121" s="286"/>
      <c r="P121" s="286"/>
      <c r="Q121" s="286"/>
      <c r="R121" s="286"/>
      <c r="S121" s="286"/>
      <c r="T121" s="286"/>
      <c r="U121" s="286"/>
      <c r="V121" s="286"/>
      <c r="W121" s="286"/>
      <c r="X121" s="286"/>
      <c r="Y121" s="286"/>
      <c r="Z121" s="286"/>
      <c r="AA121" s="286"/>
      <c r="AB121" s="286"/>
      <c r="AC121" s="286"/>
      <c r="AD121" s="286"/>
      <c r="AE121" s="286"/>
      <c r="AF121" s="286"/>
      <c r="AG121" s="286"/>
      <c r="AH121" s="286"/>
      <c r="AI121" s="286"/>
      <c r="AJ121" s="286"/>
      <c r="AK121" s="44"/>
      <c r="AL121" s="44"/>
      <c r="AM121" s="44"/>
      <c r="AN121" s="44"/>
      <c r="AO121" s="287" t="s">
        <v>55</v>
      </c>
      <c r="AP121" s="287"/>
      <c r="AQ121" s="287"/>
      <c r="AR121" s="287"/>
      <c r="AS121" s="287"/>
      <c r="AT121" s="287"/>
      <c r="AU121" s="287"/>
      <c r="AV121" s="287"/>
      <c r="AW121" s="287"/>
      <c r="AX121" s="287"/>
      <c r="AY121" s="287"/>
      <c r="AZ121" s="287"/>
      <c r="BA121" s="287"/>
      <c r="BB121" s="287"/>
      <c r="BC121" s="287"/>
      <c r="BD121" s="287"/>
      <c r="BE121" s="287"/>
      <c r="BF121" s="287"/>
      <c r="BG121" s="287"/>
      <c r="BH121" s="287"/>
      <c r="BI121" s="287"/>
      <c r="BJ121" s="287"/>
      <c r="BK121" s="287"/>
      <c r="BL121" s="287"/>
      <c r="BM121" s="126"/>
      <c r="BN121" s="126"/>
      <c r="BO121" s="126"/>
      <c r="BP121" s="126"/>
      <c r="BQ121" s="126"/>
      <c r="BR121" s="126"/>
      <c r="BS121" s="126"/>
      <c r="BT121" s="126"/>
    </row>
    <row r="122" spans="1:72" ht="10.5" customHeight="1">
      <c r="A122" s="15"/>
      <c r="B122" s="15"/>
      <c r="C122" s="15"/>
      <c r="D122" s="59"/>
      <c r="E122" s="59"/>
      <c r="F122" s="59"/>
      <c r="G122" s="288" t="s">
        <v>129</v>
      </c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44"/>
      <c r="AL122" s="44"/>
      <c r="AM122" s="44"/>
      <c r="AN122" s="44"/>
      <c r="AO122" s="289" t="s">
        <v>130</v>
      </c>
      <c r="AP122" s="289"/>
      <c r="AQ122" s="289"/>
      <c r="AR122" s="289"/>
      <c r="AS122" s="289"/>
      <c r="AT122" s="290" t="s">
        <v>131</v>
      </c>
      <c r="AU122" s="290"/>
      <c r="AV122" s="290"/>
      <c r="AW122" s="290"/>
      <c r="AX122" s="290"/>
      <c r="AY122" s="290"/>
      <c r="AZ122" s="290"/>
      <c r="BA122" s="290"/>
      <c r="BB122" s="290"/>
      <c r="BC122" s="290"/>
      <c r="BD122" s="290"/>
      <c r="BE122" s="290"/>
      <c r="BF122" s="290"/>
      <c r="BG122" s="290"/>
      <c r="BH122" s="291" t="s">
        <v>132</v>
      </c>
      <c r="BI122" s="291"/>
      <c r="BJ122" s="291"/>
      <c r="BK122" s="291"/>
      <c r="BL122" s="291"/>
      <c r="BM122" s="126"/>
      <c r="BN122" s="126"/>
      <c r="BO122" s="126"/>
      <c r="BP122" s="126"/>
      <c r="BQ122" s="126"/>
      <c r="BR122" s="126"/>
      <c r="BS122" s="126"/>
      <c r="BT122" s="126"/>
    </row>
    <row r="123" spans="1:72" ht="12.75" customHeight="1">
      <c r="A123" s="15"/>
      <c r="B123" s="15"/>
      <c r="C123" s="15"/>
      <c r="D123" s="15"/>
      <c r="E123" s="15"/>
      <c r="F123" s="15"/>
      <c r="G123" s="292" t="s">
        <v>133</v>
      </c>
      <c r="H123" s="292"/>
      <c r="I123" s="292"/>
      <c r="J123" s="292"/>
      <c r="K123" s="292"/>
      <c r="L123" s="292"/>
      <c r="M123" s="292"/>
      <c r="N123" s="292"/>
      <c r="O123" s="292"/>
      <c r="P123" s="279" t="s">
        <v>134</v>
      </c>
      <c r="Q123" s="279"/>
      <c r="R123" s="279"/>
      <c r="S123" s="279"/>
      <c r="T123" s="279"/>
      <c r="U123" s="279"/>
      <c r="V123" s="150" t="s">
        <v>133</v>
      </c>
      <c r="W123" s="150"/>
      <c r="X123" s="150"/>
      <c r="Y123" s="150"/>
      <c r="Z123" s="150"/>
      <c r="AA123" s="150"/>
      <c r="AB123" s="150"/>
      <c r="AC123" s="150"/>
      <c r="AD123" s="150"/>
      <c r="AE123" s="293" t="s">
        <v>134</v>
      </c>
      <c r="AF123" s="293"/>
      <c r="AG123" s="293"/>
      <c r="AH123" s="293"/>
      <c r="AI123" s="293"/>
      <c r="AJ123" s="293"/>
      <c r="AK123" s="15"/>
      <c r="AL123" s="15"/>
      <c r="AM123" s="15"/>
      <c r="AN123" s="15"/>
      <c r="AO123" s="289"/>
      <c r="AP123" s="289"/>
      <c r="AQ123" s="289"/>
      <c r="AR123" s="289"/>
      <c r="AS123" s="289"/>
      <c r="AT123" s="290"/>
      <c r="AU123" s="290"/>
      <c r="AV123" s="290"/>
      <c r="AW123" s="290"/>
      <c r="AX123" s="290"/>
      <c r="AY123" s="290"/>
      <c r="AZ123" s="290"/>
      <c r="BA123" s="290"/>
      <c r="BB123" s="290"/>
      <c r="BC123" s="290"/>
      <c r="BD123" s="290"/>
      <c r="BE123" s="290"/>
      <c r="BF123" s="290"/>
      <c r="BG123" s="290"/>
      <c r="BH123" s="291"/>
      <c r="BI123" s="291"/>
      <c r="BJ123" s="291"/>
      <c r="BK123" s="291"/>
      <c r="BL123" s="291"/>
      <c r="BM123" s="15"/>
      <c r="BN123" s="15"/>
      <c r="BO123" s="15"/>
      <c r="BP123" s="15"/>
      <c r="BQ123" s="15"/>
      <c r="BR123" s="15"/>
      <c r="BS123" s="15"/>
      <c r="BT123" s="15"/>
    </row>
    <row r="124" spans="1:72" ht="23.25" customHeight="1">
      <c r="A124" s="15"/>
      <c r="B124" s="15"/>
      <c r="C124" s="15"/>
      <c r="D124" s="15"/>
      <c r="E124" s="15"/>
      <c r="F124" s="15"/>
      <c r="G124" s="292"/>
      <c r="H124" s="292"/>
      <c r="I124" s="292"/>
      <c r="J124" s="292"/>
      <c r="K124" s="292"/>
      <c r="L124" s="292"/>
      <c r="M124" s="292"/>
      <c r="N124" s="292"/>
      <c r="O124" s="292"/>
      <c r="P124" s="150" t="s">
        <v>132</v>
      </c>
      <c r="Q124" s="150"/>
      <c r="R124" s="150"/>
      <c r="S124" s="294" t="s">
        <v>135</v>
      </c>
      <c r="T124" s="294"/>
      <c r="U124" s="294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 t="s">
        <v>132</v>
      </c>
      <c r="AF124" s="150"/>
      <c r="AG124" s="150"/>
      <c r="AH124" s="295" t="s">
        <v>135</v>
      </c>
      <c r="AI124" s="295"/>
      <c r="AJ124" s="295"/>
      <c r="AK124" s="15"/>
      <c r="AL124" s="15"/>
      <c r="AM124" s="15"/>
      <c r="AN124" s="15"/>
      <c r="AO124" s="289"/>
      <c r="AP124" s="289"/>
      <c r="AQ124" s="289"/>
      <c r="AR124" s="289"/>
      <c r="AS124" s="289"/>
      <c r="AT124" s="290"/>
      <c r="AU124" s="290"/>
      <c r="AV124" s="290"/>
      <c r="AW124" s="290"/>
      <c r="AX124" s="290"/>
      <c r="AY124" s="290"/>
      <c r="AZ124" s="290"/>
      <c r="BA124" s="290"/>
      <c r="BB124" s="290"/>
      <c r="BC124" s="290"/>
      <c r="BD124" s="290"/>
      <c r="BE124" s="290"/>
      <c r="BF124" s="290"/>
      <c r="BG124" s="290"/>
      <c r="BH124" s="291"/>
      <c r="BI124" s="291"/>
      <c r="BJ124" s="291"/>
      <c r="BK124" s="291"/>
      <c r="BL124" s="291"/>
      <c r="BM124" s="15"/>
      <c r="BN124" s="15"/>
      <c r="BO124" s="15"/>
      <c r="BP124" s="15"/>
      <c r="BQ124" s="15"/>
      <c r="BR124" s="15"/>
      <c r="BS124" s="15"/>
      <c r="BT124" s="15"/>
    </row>
    <row r="125" spans="1:72" ht="69.150000000000006" customHeight="1">
      <c r="A125" s="15"/>
      <c r="B125" s="15"/>
      <c r="C125" s="15"/>
      <c r="D125" s="15"/>
      <c r="E125" s="15"/>
      <c r="F125" s="15"/>
      <c r="G125" s="296" t="s">
        <v>107</v>
      </c>
      <c r="H125" s="296"/>
      <c r="I125" s="296"/>
      <c r="J125" s="296"/>
      <c r="K125" s="296"/>
      <c r="L125" s="296"/>
      <c r="M125" s="296"/>
      <c r="N125" s="296"/>
      <c r="O125" s="296"/>
      <c r="P125" s="270">
        <v>2</v>
      </c>
      <c r="Q125" s="270"/>
      <c r="R125" s="270"/>
      <c r="S125" s="159">
        <v>3</v>
      </c>
      <c r="T125" s="159"/>
      <c r="U125" s="159"/>
      <c r="V125" s="297" t="s">
        <v>136</v>
      </c>
      <c r="W125" s="297"/>
      <c r="X125" s="297"/>
      <c r="Y125" s="297"/>
      <c r="Z125" s="297"/>
      <c r="AA125" s="297"/>
      <c r="AB125" s="297"/>
      <c r="AC125" s="297"/>
      <c r="AD125" s="297"/>
      <c r="AE125" s="150">
        <v>3</v>
      </c>
      <c r="AF125" s="150"/>
      <c r="AG125" s="150"/>
      <c r="AH125" s="281">
        <v>3</v>
      </c>
      <c r="AI125" s="281"/>
      <c r="AJ125" s="281"/>
      <c r="AK125" s="15"/>
      <c r="AL125" s="15"/>
      <c r="AM125" s="15"/>
      <c r="AN125" s="15"/>
      <c r="AO125" s="298">
        <v>1</v>
      </c>
      <c r="AP125" s="298"/>
      <c r="AQ125" s="298"/>
      <c r="AR125" s="298"/>
      <c r="AS125" s="298"/>
      <c r="AT125" s="299" t="s">
        <v>110</v>
      </c>
      <c r="AU125" s="299"/>
      <c r="AV125" s="299"/>
      <c r="AW125" s="299"/>
      <c r="AX125" s="299"/>
      <c r="AY125" s="299"/>
      <c r="AZ125" s="299"/>
      <c r="BA125" s="299"/>
      <c r="BB125" s="299"/>
      <c r="BC125" s="299"/>
      <c r="BD125" s="299"/>
      <c r="BE125" s="299"/>
      <c r="BF125" s="299"/>
      <c r="BG125" s="299"/>
      <c r="BH125" s="300">
        <v>3</v>
      </c>
      <c r="BI125" s="300"/>
      <c r="BJ125" s="300"/>
      <c r="BK125" s="300"/>
      <c r="BL125" s="300"/>
      <c r="BM125" s="15"/>
      <c r="BN125" s="15"/>
      <c r="BO125" s="15"/>
      <c r="BP125" s="15"/>
      <c r="BQ125" s="15"/>
      <c r="BR125" s="15"/>
      <c r="BS125" s="15"/>
      <c r="BT125" s="15"/>
    </row>
    <row r="126" spans="1:72" ht="58.5" customHeight="1">
      <c r="A126" s="15"/>
      <c r="B126" s="15"/>
      <c r="C126" s="15"/>
      <c r="D126" s="15"/>
      <c r="E126" s="15"/>
      <c r="F126" s="15"/>
      <c r="G126" s="301" t="s">
        <v>108</v>
      </c>
      <c r="H126" s="301"/>
      <c r="I126" s="301"/>
      <c r="J126" s="301"/>
      <c r="K126" s="301"/>
      <c r="L126" s="301"/>
      <c r="M126" s="301"/>
      <c r="N126" s="301"/>
      <c r="O126" s="301"/>
      <c r="P126" s="179">
        <v>2</v>
      </c>
      <c r="Q126" s="179"/>
      <c r="R126" s="179"/>
      <c r="S126" s="159" t="s">
        <v>137</v>
      </c>
      <c r="T126" s="159"/>
      <c r="U126" s="159"/>
      <c r="V126" s="180"/>
      <c r="W126" s="180"/>
      <c r="X126" s="180"/>
      <c r="Y126" s="180"/>
      <c r="Z126" s="180"/>
      <c r="AA126" s="180"/>
      <c r="AB126" s="180"/>
      <c r="AC126" s="180"/>
      <c r="AD126" s="180"/>
      <c r="AE126" s="207"/>
      <c r="AF126" s="207"/>
      <c r="AG126" s="207"/>
      <c r="AH126" s="302"/>
      <c r="AI126" s="302"/>
      <c r="AJ126" s="302"/>
      <c r="AK126" s="15"/>
      <c r="AL126" s="15"/>
      <c r="AM126" s="15"/>
      <c r="AN126" s="15"/>
      <c r="AO126" s="157"/>
      <c r="AP126" s="157"/>
      <c r="AQ126" s="157"/>
      <c r="AR126" s="157"/>
      <c r="AS126" s="157"/>
      <c r="AT126" s="157"/>
      <c r="AU126" s="157"/>
      <c r="AV126" s="157"/>
      <c r="AW126" s="157"/>
      <c r="AX126" s="157"/>
      <c r="AY126" s="157"/>
      <c r="AZ126" s="157"/>
      <c r="BA126" s="157"/>
      <c r="BB126" s="157"/>
      <c r="BC126" s="157"/>
      <c r="BD126" s="157"/>
      <c r="BE126" s="157"/>
      <c r="BF126" s="157"/>
      <c r="BG126" s="157"/>
      <c r="BH126" s="157"/>
      <c r="BI126" s="157"/>
      <c r="BJ126" s="157"/>
      <c r="BK126" s="157"/>
      <c r="BL126" s="157"/>
      <c r="BM126" s="15"/>
      <c r="BN126" s="15"/>
      <c r="BO126" s="15"/>
      <c r="BP126" s="15"/>
      <c r="BQ126" s="15"/>
      <c r="BR126" s="15"/>
      <c r="BS126" s="15"/>
      <c r="BT126" s="15"/>
    </row>
    <row r="127" spans="1:72" ht="12.75" customHeight="1">
      <c r="A127" s="15"/>
      <c r="B127" s="15"/>
      <c r="C127" s="15"/>
      <c r="D127" s="15"/>
      <c r="E127" s="15"/>
      <c r="F127" s="15"/>
      <c r="G127" s="157"/>
      <c r="H127" s="157"/>
      <c r="I127" s="157"/>
      <c r="J127" s="157"/>
      <c r="K127" s="157"/>
      <c r="L127" s="157"/>
      <c r="M127" s="157"/>
      <c r="N127" s="157"/>
      <c r="O127" s="157"/>
      <c r="P127" s="303"/>
      <c r="Q127" s="303"/>
      <c r="R127" s="303"/>
      <c r="S127" s="157"/>
      <c r="T127" s="157"/>
      <c r="U127" s="157"/>
      <c r="V127" s="304"/>
      <c r="W127" s="304"/>
      <c r="X127" s="304"/>
      <c r="Y127" s="304"/>
      <c r="Z127" s="304"/>
      <c r="AA127" s="304"/>
      <c r="AB127" s="304"/>
      <c r="AC127" s="304"/>
      <c r="AD127" s="304"/>
      <c r="AE127" s="157"/>
      <c r="AF127" s="157"/>
      <c r="AG127" s="157"/>
      <c r="AH127" s="157"/>
      <c r="AI127" s="157"/>
      <c r="AJ127" s="157"/>
      <c r="AK127" s="15"/>
      <c r="AL127" s="15"/>
      <c r="AM127" s="15"/>
      <c r="AN127" s="15"/>
      <c r="AO127" s="157"/>
      <c r="AP127" s="157"/>
      <c r="AQ127" s="157"/>
      <c r="AR127" s="157"/>
      <c r="AS127" s="157"/>
      <c r="AT127" s="157"/>
      <c r="AU127" s="157"/>
      <c r="AV127" s="157"/>
      <c r="AW127" s="157"/>
      <c r="AX127" s="157"/>
      <c r="AY127" s="157"/>
      <c r="AZ127" s="157"/>
      <c r="BA127" s="157"/>
      <c r="BB127" s="157"/>
      <c r="BC127" s="157"/>
      <c r="BD127" s="157"/>
      <c r="BE127" s="157"/>
      <c r="BF127" s="157"/>
      <c r="BG127" s="157"/>
      <c r="BH127" s="157"/>
      <c r="BI127" s="157"/>
      <c r="BJ127" s="157"/>
      <c r="BK127" s="157"/>
      <c r="BL127" s="157"/>
      <c r="BM127" s="15"/>
      <c r="BN127" s="15"/>
      <c r="BO127" s="15"/>
      <c r="BP127" s="15"/>
      <c r="BQ127" s="15"/>
      <c r="BR127" s="15"/>
      <c r="BS127" s="15"/>
      <c r="BT127" s="15"/>
    </row>
    <row r="128" spans="1:72" ht="25.5" customHeight="1">
      <c r="A128" s="15"/>
      <c r="B128" s="15"/>
      <c r="C128" s="15"/>
      <c r="D128" s="15"/>
      <c r="E128" s="15"/>
      <c r="F128" s="15"/>
      <c r="G128" s="305" t="s">
        <v>138</v>
      </c>
      <c r="H128" s="305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  <c r="AJ128" s="305"/>
      <c r="AK128" s="305"/>
      <c r="AL128" s="305"/>
      <c r="AM128" s="305"/>
      <c r="AN128" s="305"/>
      <c r="AO128" s="305"/>
      <c r="AP128" s="305"/>
      <c r="AQ128" s="305"/>
      <c r="AR128" s="305"/>
      <c r="AS128" s="305"/>
      <c r="AT128" s="305"/>
      <c r="AU128" s="305"/>
      <c r="AV128" s="305"/>
      <c r="AW128" s="305"/>
      <c r="AX128" s="305"/>
      <c r="AY128" s="305"/>
      <c r="AZ128" s="305"/>
      <c r="BA128" s="305"/>
      <c r="BB128" s="305"/>
      <c r="BC128" s="305"/>
      <c r="BD128" s="305"/>
      <c r="BE128" s="305"/>
      <c r="BF128" s="305"/>
      <c r="BG128" s="305"/>
      <c r="BH128" s="305"/>
      <c r="BI128" s="305"/>
      <c r="BJ128" s="305"/>
      <c r="BK128" s="305"/>
      <c r="BL128" s="305"/>
      <c r="BM128" s="15"/>
      <c r="BN128" s="15"/>
      <c r="BO128" s="15"/>
      <c r="BP128" s="15"/>
      <c r="BQ128" s="15"/>
      <c r="BR128" s="15"/>
      <c r="BS128" s="15"/>
      <c r="BT128" s="15"/>
    </row>
    <row r="129" spans="1:72" ht="29.25" customHeight="1">
      <c r="A129" s="133"/>
      <c r="B129" s="133"/>
      <c r="C129" s="133"/>
      <c r="D129" s="133"/>
      <c r="E129" s="133"/>
      <c r="F129" s="133"/>
      <c r="G129" s="306" t="s">
        <v>139</v>
      </c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  <c r="BE129" s="306"/>
      <c r="BF129" s="306"/>
      <c r="BG129" s="306"/>
      <c r="BH129" s="306"/>
      <c r="BI129" s="306"/>
      <c r="BJ129" s="306"/>
      <c r="BK129" s="306"/>
      <c r="BL129" s="306"/>
      <c r="BM129" s="134"/>
      <c r="BN129" s="134"/>
      <c r="BO129" s="134"/>
      <c r="BP129" s="134"/>
      <c r="BQ129" s="134"/>
      <c r="BR129" s="134"/>
      <c r="BS129" s="134"/>
      <c r="BT129" s="134"/>
    </row>
    <row r="130" spans="1:72" ht="23.25" customHeight="1">
      <c r="A130" s="135"/>
      <c r="B130" s="136"/>
      <c r="C130" s="136"/>
      <c r="D130" s="136"/>
      <c r="E130" s="136"/>
      <c r="F130" s="136"/>
      <c r="G130" s="306" t="s">
        <v>140</v>
      </c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  <c r="BD130" s="306"/>
      <c r="BE130" s="306"/>
      <c r="BF130" s="306"/>
      <c r="BG130" s="306"/>
      <c r="BH130" s="306"/>
      <c r="BI130" s="306"/>
      <c r="BJ130" s="306"/>
      <c r="BK130" s="306"/>
      <c r="BL130" s="306"/>
      <c r="BM130" s="136"/>
      <c r="BN130" s="136"/>
      <c r="BO130" s="136"/>
      <c r="BP130" s="136"/>
      <c r="BQ130" s="136"/>
      <c r="BR130" s="136"/>
      <c r="BS130" s="135"/>
      <c r="BT130" s="135"/>
    </row>
    <row r="131" spans="1:72" ht="27.6" customHeight="1">
      <c r="A131" s="135"/>
      <c r="B131" s="136"/>
      <c r="C131" s="136"/>
      <c r="D131" s="136"/>
      <c r="E131" s="136"/>
      <c r="F131" s="136"/>
      <c r="G131" s="306" t="s">
        <v>151</v>
      </c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  <c r="BE131" s="306"/>
      <c r="BF131" s="306"/>
      <c r="BG131" s="306"/>
      <c r="BH131" s="306"/>
      <c r="BI131" s="306"/>
      <c r="BJ131" s="306"/>
      <c r="BK131" s="306"/>
      <c r="BL131" s="306"/>
      <c r="BM131" s="136"/>
      <c r="BN131" s="136"/>
      <c r="BO131" s="136"/>
      <c r="BP131" s="136"/>
      <c r="BQ131" s="136"/>
      <c r="BR131" s="136"/>
      <c r="BS131" s="135"/>
      <c r="BT131" s="135"/>
    </row>
    <row r="132" spans="1:72" ht="23.25" customHeight="1">
      <c r="A132" s="135"/>
      <c r="B132" s="136"/>
      <c r="C132" s="136"/>
      <c r="D132" s="136"/>
      <c r="E132" s="136"/>
      <c r="F132" s="136"/>
      <c r="G132" s="306" t="s">
        <v>141</v>
      </c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6"/>
      <c r="BE132" s="306"/>
      <c r="BF132" s="306"/>
      <c r="BG132" s="306"/>
      <c r="BH132" s="306"/>
      <c r="BI132" s="306"/>
      <c r="BJ132" s="306"/>
      <c r="BK132" s="306"/>
      <c r="BL132" s="306"/>
      <c r="BM132" s="136"/>
      <c r="BN132" s="136"/>
      <c r="BO132" s="136"/>
      <c r="BP132" s="136"/>
      <c r="BQ132" s="136"/>
      <c r="BR132" s="136"/>
      <c r="BS132" s="135"/>
      <c r="BT132" s="135"/>
    </row>
    <row r="133" spans="1:72" ht="23.25" customHeight="1">
      <c r="A133" s="135"/>
      <c r="B133" s="136"/>
      <c r="C133" s="136"/>
      <c r="D133" s="136"/>
      <c r="E133" s="136"/>
      <c r="F133" s="136"/>
      <c r="G133" s="306" t="s">
        <v>152</v>
      </c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  <c r="BD133" s="306"/>
      <c r="BE133" s="306"/>
      <c r="BF133" s="306"/>
      <c r="BG133" s="306"/>
      <c r="BH133" s="306"/>
      <c r="BI133" s="306"/>
      <c r="BJ133" s="306"/>
      <c r="BK133" s="306"/>
      <c r="BL133" s="306"/>
      <c r="BM133" s="136"/>
      <c r="BN133" s="136"/>
      <c r="BO133" s="136"/>
      <c r="BP133" s="136"/>
      <c r="BQ133" s="136"/>
      <c r="BR133" s="136"/>
      <c r="BS133" s="135"/>
      <c r="BT133" s="135"/>
    </row>
    <row r="134" spans="1:72" ht="18" customHeight="1">
      <c r="A134" s="15"/>
      <c r="B134" s="137"/>
      <c r="C134" s="137"/>
      <c r="D134" s="137"/>
      <c r="E134" s="137"/>
      <c r="F134" s="137"/>
      <c r="G134" s="138" t="s">
        <v>142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7"/>
      <c r="AV134" s="137"/>
      <c r="AW134" s="137"/>
      <c r="AX134" s="137"/>
      <c r="AY134" s="137"/>
      <c r="AZ134" s="137"/>
      <c r="BA134" s="137"/>
      <c r="BB134" s="137"/>
      <c r="BC134" s="137"/>
      <c r="BD134" s="137"/>
      <c r="BE134" s="137"/>
      <c r="BF134" s="137"/>
      <c r="BG134" s="137"/>
      <c r="BH134" s="137"/>
      <c r="BI134" s="137"/>
      <c r="BJ134" s="137"/>
      <c r="BK134" s="137"/>
      <c r="BL134" s="137"/>
      <c r="BM134" s="137"/>
      <c r="BN134" s="137"/>
      <c r="BO134" s="137"/>
      <c r="BP134" s="137"/>
      <c r="BQ134" s="137"/>
      <c r="BR134" s="137"/>
      <c r="BS134" s="15"/>
      <c r="BT134" s="15"/>
    </row>
    <row r="135" spans="1:72" ht="24.75" customHeight="1">
      <c r="A135" s="15"/>
      <c r="B135" s="15"/>
      <c r="C135" s="15"/>
      <c r="D135" s="15"/>
      <c r="E135" s="15"/>
      <c r="F135" s="15"/>
      <c r="G135" s="15" t="s">
        <v>143</v>
      </c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</row>
    <row r="136" spans="1:72" ht="12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</row>
    <row r="137" spans="1:72" ht="24.75" customHeight="1">
      <c r="A137" s="15"/>
      <c r="B137" s="15"/>
      <c r="C137" s="15"/>
      <c r="D137" s="15"/>
      <c r="E137" s="15"/>
      <c r="F137" s="15"/>
      <c r="G137" s="15" t="s">
        <v>144</v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 t="s">
        <v>145</v>
      </c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</row>
    <row r="138" spans="1:72" ht="24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</row>
    <row r="139" spans="1:72" ht="39" customHeight="1">
      <c r="A139" s="307"/>
      <c r="B139" s="307"/>
      <c r="C139" s="307"/>
      <c r="D139" s="307"/>
      <c r="E139" s="307"/>
      <c r="F139" s="307"/>
      <c r="G139" s="307"/>
      <c r="H139" s="307"/>
      <c r="I139" s="307"/>
      <c r="J139" s="307"/>
      <c r="K139" s="307"/>
      <c r="L139" s="307"/>
      <c r="M139" s="307"/>
      <c r="N139" s="307"/>
      <c r="O139" s="307"/>
      <c r="P139" s="307"/>
      <c r="Q139" s="307"/>
      <c r="R139" s="307"/>
      <c r="S139" s="307"/>
      <c r="T139" s="307"/>
      <c r="U139" s="307"/>
      <c r="V139" s="307"/>
      <c r="W139" s="307"/>
      <c r="X139" s="307"/>
      <c r="Y139" s="307"/>
      <c r="Z139" s="307"/>
      <c r="AA139" s="307"/>
      <c r="AB139" s="307"/>
      <c r="AC139" s="307"/>
      <c r="AD139" s="307"/>
      <c r="AE139" s="307"/>
      <c r="AF139" s="307"/>
      <c r="AG139" s="307"/>
      <c r="AH139" s="307"/>
      <c r="AI139" s="307"/>
      <c r="AJ139" s="307"/>
      <c r="AK139" s="307"/>
      <c r="AL139" s="307"/>
      <c r="AM139" s="307"/>
      <c r="AN139" s="307"/>
      <c r="AO139" s="307"/>
      <c r="AP139" s="307"/>
      <c r="AQ139" s="307"/>
      <c r="AR139" s="307"/>
      <c r="AS139" s="307"/>
      <c r="AT139" s="307"/>
      <c r="AU139" s="307"/>
      <c r="AV139" s="307"/>
      <c r="AW139" s="307"/>
      <c r="AX139" s="307"/>
      <c r="AY139" s="307"/>
      <c r="AZ139" s="307"/>
      <c r="BA139" s="307"/>
      <c r="BB139" s="307"/>
      <c r="BC139" s="307"/>
      <c r="BD139" s="307"/>
      <c r="BE139" s="307"/>
      <c r="BF139" s="307"/>
      <c r="BG139" s="307"/>
      <c r="BH139" s="307"/>
      <c r="BI139" s="307"/>
      <c r="BJ139" s="307"/>
      <c r="BK139" s="307"/>
      <c r="BL139" s="307"/>
      <c r="BM139" s="307"/>
      <c r="BN139" s="307"/>
      <c r="BO139" s="307"/>
      <c r="BP139" s="307"/>
      <c r="BQ139" s="307"/>
      <c r="BR139" s="307"/>
      <c r="BS139" s="15"/>
      <c r="BT139" s="15"/>
    </row>
    <row r="140" spans="1:72" ht="10.5" customHeight="1">
      <c r="A140" s="15"/>
      <c r="B140" s="15"/>
      <c r="C140" s="15"/>
      <c r="D140" s="160" t="s">
        <v>146</v>
      </c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308"/>
      <c r="U140" s="308"/>
      <c r="V140" s="308"/>
      <c r="W140" s="308"/>
      <c r="X140" s="308"/>
      <c r="Y140" s="308"/>
      <c r="Z140" s="58"/>
      <c r="AA140" s="58"/>
      <c r="AB140" s="160" t="s">
        <v>147</v>
      </c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58"/>
      <c r="AT140" s="58"/>
      <c r="AU140" s="58"/>
      <c r="AV140" s="309" t="s">
        <v>148</v>
      </c>
      <c r="AW140" s="309"/>
      <c r="AX140" s="309"/>
      <c r="AY140" s="309"/>
      <c r="AZ140" s="309"/>
      <c r="BA140" s="309"/>
      <c r="BB140" s="309"/>
      <c r="BC140" s="309"/>
      <c r="BD140" s="309"/>
      <c r="BE140" s="309"/>
      <c r="BF140" s="309"/>
      <c r="BG140" s="309"/>
      <c r="BH140" s="309"/>
      <c r="BI140" s="309"/>
      <c r="BJ140" s="309"/>
      <c r="BK140" s="309"/>
      <c r="BL140" s="309"/>
      <c r="BM140" s="309"/>
      <c r="BN140" s="309"/>
      <c r="BO140" s="309"/>
      <c r="BP140" s="309"/>
      <c r="BQ140" s="309"/>
      <c r="BR140" s="309"/>
      <c r="BS140" s="59"/>
      <c r="BT140" s="59"/>
    </row>
    <row r="141" spans="1:72" ht="10.5" customHeight="1">
      <c r="A141" s="15"/>
      <c r="B141" s="15"/>
      <c r="C141" s="15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308"/>
      <c r="U141" s="308"/>
      <c r="V141" s="308"/>
      <c r="W141" s="308"/>
      <c r="X141" s="308"/>
      <c r="Y141" s="308"/>
      <c r="Z141" s="58"/>
      <c r="AA141" s="58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0"/>
      <c r="AS141" s="58"/>
      <c r="AT141" s="58"/>
      <c r="AU141" s="58"/>
      <c r="AV141" s="309"/>
      <c r="AW141" s="309"/>
      <c r="AX141" s="309"/>
      <c r="AY141" s="309"/>
      <c r="AZ141" s="309"/>
      <c r="BA141" s="309"/>
      <c r="BB141" s="309"/>
      <c r="BC141" s="309"/>
      <c r="BD141" s="309"/>
      <c r="BE141" s="309"/>
      <c r="BF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59"/>
      <c r="BT141" s="59"/>
    </row>
    <row r="142" spans="1:72" ht="10.5" customHeight="1">
      <c r="A142" s="15"/>
      <c r="B142" s="15"/>
      <c r="C142" s="15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308"/>
      <c r="U142" s="308"/>
      <c r="V142" s="308"/>
      <c r="W142" s="308"/>
      <c r="X142" s="308"/>
      <c r="Y142" s="308"/>
      <c r="Z142" s="58"/>
      <c r="AA142" s="58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58"/>
      <c r="AT142" s="58"/>
      <c r="AU142" s="58"/>
      <c r="AV142" s="309"/>
      <c r="AW142" s="309"/>
      <c r="AX142" s="309"/>
      <c r="AY142" s="309"/>
      <c r="AZ142" s="309"/>
      <c r="BA142" s="309"/>
      <c r="BB142" s="309"/>
      <c r="BC142" s="309"/>
      <c r="BD142" s="309"/>
      <c r="BE142" s="309"/>
      <c r="BF142" s="309"/>
      <c r="BG142" s="309"/>
      <c r="BH142" s="309"/>
      <c r="BI142" s="309"/>
      <c r="BJ142" s="309"/>
      <c r="BK142" s="309"/>
      <c r="BL142" s="309"/>
      <c r="BM142" s="309"/>
      <c r="BN142" s="309"/>
      <c r="BO142" s="309"/>
      <c r="BP142" s="309"/>
      <c r="BQ142" s="309"/>
      <c r="BR142" s="309"/>
      <c r="BS142" s="59"/>
      <c r="BT142" s="59"/>
    </row>
    <row r="143" spans="1:72" ht="10.5" customHeight="1">
      <c r="A143" s="15"/>
      <c r="B143" s="15"/>
      <c r="C143" s="15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308"/>
      <c r="U143" s="308"/>
      <c r="V143" s="308"/>
      <c r="W143" s="308"/>
      <c r="X143" s="308"/>
      <c r="Y143" s="308"/>
      <c r="Z143" s="58"/>
      <c r="AA143" s="58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160"/>
      <c r="AM143" s="160"/>
      <c r="AN143" s="160"/>
      <c r="AO143" s="160"/>
      <c r="AP143" s="160"/>
      <c r="AQ143" s="160"/>
      <c r="AR143" s="160"/>
      <c r="AS143" s="58"/>
      <c r="AT143" s="58"/>
      <c r="AU143" s="58"/>
      <c r="AV143" s="309"/>
      <c r="AW143" s="309"/>
      <c r="AX143" s="309"/>
      <c r="AY143" s="309"/>
      <c r="AZ143" s="309"/>
      <c r="BA143" s="309"/>
      <c r="BB143" s="309"/>
      <c r="BC143" s="309"/>
      <c r="BD143" s="309"/>
      <c r="BE143" s="309"/>
      <c r="BF143" s="309"/>
      <c r="BG143" s="309"/>
      <c r="BH143" s="309"/>
      <c r="BI143" s="309"/>
      <c r="BJ143" s="309"/>
      <c r="BK143" s="309"/>
      <c r="BL143" s="309"/>
      <c r="BM143" s="309"/>
      <c r="BN143" s="309"/>
      <c r="BO143" s="309"/>
      <c r="BP143" s="309"/>
      <c r="BQ143" s="309"/>
      <c r="BR143" s="309"/>
      <c r="BS143" s="15"/>
      <c r="BT143" s="15"/>
    </row>
    <row r="144" spans="1:72" ht="21" customHeight="1">
      <c r="A144" s="15"/>
      <c r="B144" s="15"/>
      <c r="C144" s="15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5"/>
      <c r="U144" s="15"/>
      <c r="V144" s="15"/>
      <c r="W144" s="15"/>
      <c r="X144" s="15"/>
      <c r="Y144" s="15"/>
      <c r="Z144" s="58"/>
      <c r="AA144" s="58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N144" s="160"/>
      <c r="AO144" s="160"/>
      <c r="AP144" s="160"/>
      <c r="AQ144" s="160"/>
      <c r="AR144" s="160"/>
      <c r="AS144" s="58"/>
      <c r="AT144" s="58"/>
      <c r="AU144" s="58"/>
      <c r="AV144" s="309"/>
      <c r="AW144" s="309"/>
      <c r="AX144" s="309"/>
      <c r="AY144" s="309"/>
      <c r="AZ144" s="309"/>
      <c r="BA144" s="309"/>
      <c r="BB144" s="309"/>
      <c r="BC144" s="309"/>
      <c r="BD144" s="309"/>
      <c r="BE144" s="309"/>
      <c r="BF144" s="309"/>
      <c r="BG144" s="309"/>
      <c r="BH144" s="309"/>
      <c r="BI144" s="309"/>
      <c r="BJ144" s="309"/>
      <c r="BK144" s="309"/>
      <c r="BL144" s="309"/>
      <c r="BM144" s="309"/>
      <c r="BN144" s="309"/>
      <c r="BO144" s="309"/>
      <c r="BP144" s="309"/>
      <c r="BQ144" s="309"/>
      <c r="BR144" s="309"/>
      <c r="BS144" s="15"/>
      <c r="BT144" s="15"/>
    </row>
    <row r="145" spans="1:72" ht="12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309"/>
      <c r="AW145" s="309"/>
      <c r="AX145" s="309"/>
      <c r="AY145" s="309"/>
      <c r="AZ145" s="309"/>
      <c r="BA145" s="309"/>
      <c r="BB145" s="309"/>
      <c r="BC145" s="309"/>
      <c r="BD145" s="309"/>
      <c r="BE145" s="309"/>
      <c r="BF145" s="309"/>
      <c r="BG145" s="309"/>
      <c r="BH145" s="309"/>
      <c r="BI145" s="309"/>
      <c r="BJ145" s="309"/>
      <c r="BK145" s="309"/>
      <c r="BL145" s="309"/>
      <c r="BM145" s="309"/>
      <c r="BN145" s="309"/>
      <c r="BO145" s="309"/>
      <c r="BP145" s="309"/>
      <c r="BQ145" s="309"/>
      <c r="BR145" s="309"/>
      <c r="BS145" s="15"/>
      <c r="BT145" s="15"/>
    </row>
    <row r="146" spans="1:72" ht="12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309"/>
      <c r="AW146" s="309"/>
      <c r="AX146" s="309"/>
      <c r="AY146" s="309"/>
      <c r="AZ146" s="309"/>
      <c r="BA146" s="309"/>
      <c r="BB146" s="309"/>
      <c r="BC146" s="309"/>
      <c r="BD146" s="309"/>
      <c r="BE146" s="309"/>
      <c r="BF146" s="309"/>
      <c r="BG146" s="309"/>
      <c r="BH146" s="309"/>
      <c r="BI146" s="309"/>
      <c r="BJ146" s="309"/>
      <c r="BK146" s="309"/>
      <c r="BL146" s="309"/>
      <c r="BM146" s="309"/>
      <c r="BN146" s="309"/>
      <c r="BO146" s="309"/>
      <c r="BP146" s="309"/>
      <c r="BQ146" s="309"/>
      <c r="BR146" s="309"/>
      <c r="BS146" s="15"/>
      <c r="BT146" s="15"/>
    </row>
    <row r="147" spans="1:72" ht="12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</row>
    <row r="148" spans="1:72" ht="12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</row>
    <row r="149" spans="1:72" ht="12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</row>
    <row r="150" spans="1:72" ht="12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</row>
    <row r="151" spans="1:72" ht="12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</row>
    <row r="152" spans="1:72" ht="12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</row>
    <row r="153" spans="1:72" ht="12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</row>
    <row r="154" spans="1:72" ht="12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</row>
    <row r="155" spans="1:72" ht="12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</row>
    <row r="156" spans="1:72" ht="12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</row>
    <row r="157" spans="1:72" ht="12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</row>
    <row r="158" spans="1:72" ht="12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</row>
    <row r="159" spans="1:72" ht="12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</row>
    <row r="160" spans="1:72" ht="12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</row>
    <row r="161" spans="1:72" ht="12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</row>
    <row r="162" spans="1:72" ht="12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</row>
    <row r="163" spans="1:72" ht="12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</row>
    <row r="164" spans="1:72" ht="12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</row>
    <row r="165" spans="1:72" ht="12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</row>
    <row r="166" spans="1:72" ht="12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</row>
    <row r="167" spans="1:72" ht="12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</row>
    <row r="168" spans="1:72" ht="12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</row>
    <row r="169" spans="1:72" ht="12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</row>
    <row r="170" spans="1:72" ht="12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</row>
    <row r="171" spans="1:72" ht="12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</row>
    <row r="172" spans="1:72" ht="12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</row>
    <row r="173" spans="1:72" ht="12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</row>
    <row r="174" spans="1:72" ht="12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</row>
    <row r="175" spans="1:72" ht="12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</row>
    <row r="176" spans="1:72" ht="12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</row>
    <row r="177" spans="1:72" ht="12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</row>
    <row r="178" spans="1:72" ht="12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</row>
    <row r="179" spans="1:72" ht="12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</row>
    <row r="180" spans="1:72" ht="12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</row>
    <row r="181" spans="1:72" ht="12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</row>
    <row r="182" spans="1:72" ht="12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</row>
    <row r="183" spans="1:72" ht="12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</row>
    <row r="184" spans="1:72" ht="12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</row>
    <row r="185" spans="1:72" ht="12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</row>
    <row r="186" spans="1:72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</row>
    <row r="187" spans="1:72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</row>
    <row r="188" spans="1:72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</row>
    <row r="189" spans="1:72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</row>
    <row r="190" spans="1:72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</row>
    <row r="191" spans="1:72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</row>
    <row r="192" spans="1:72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</row>
    <row r="193" spans="1:72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</row>
    <row r="194" spans="1:72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</row>
    <row r="195" spans="1:72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</row>
    <row r="196" spans="1:72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</row>
    <row r="197" spans="1:72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</row>
    <row r="198" spans="1:72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</row>
    <row r="199" spans="1:72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</row>
    <row r="200" spans="1:72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</row>
    <row r="201" spans="1:72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</row>
    <row r="202" spans="1:72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</row>
    <row r="203" spans="1:72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</row>
    <row r="204" spans="1:72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</row>
    <row r="205" spans="1:72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</row>
    <row r="206" spans="1:72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</row>
    <row r="207" spans="1:72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</row>
    <row r="208" spans="1:72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</row>
    <row r="209" spans="1:72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</row>
    <row r="210" spans="1:72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</row>
    <row r="211" spans="1:72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</row>
    <row r="212" spans="1:72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</row>
    <row r="213" spans="1:72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</row>
    <row r="214" spans="1:72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</row>
    <row r="215" spans="1:72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</row>
    <row r="216" spans="1:72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</row>
    <row r="217" spans="1:72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</row>
    <row r="218" spans="1:72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</row>
    <row r="219" spans="1:72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</row>
    <row r="220" spans="1:72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</row>
    <row r="221" spans="1:72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</row>
    <row r="222" spans="1:72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</row>
    <row r="223" spans="1:72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</row>
    <row r="224" spans="1:72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</row>
    <row r="225" spans="1:72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</row>
    <row r="226" spans="1:72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</row>
    <row r="227" spans="1:72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</row>
    <row r="228" spans="1:72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</row>
    <row r="229" spans="1:72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</row>
    <row r="230" spans="1:72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</row>
    <row r="231" spans="1:72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</row>
    <row r="232" spans="1:72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</row>
    <row r="233" spans="1:72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</row>
    <row r="234" spans="1:72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</row>
    <row r="235" spans="1:72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</row>
    <row r="236" spans="1:72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</row>
    <row r="237" spans="1:72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</row>
    <row r="238" spans="1:72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</row>
    <row r="239" spans="1:72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</row>
    <row r="240" spans="1:72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</row>
    <row r="241" spans="1:72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</row>
    <row r="242" spans="1:72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</row>
    <row r="243" spans="1:72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</row>
    <row r="244" spans="1:72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</row>
    <row r="245" spans="1:72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</row>
    <row r="246" spans="1:72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</row>
    <row r="247" spans="1:72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</row>
    <row r="248" spans="1:72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</row>
    <row r="249" spans="1:72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</row>
    <row r="250" spans="1:72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</row>
    <row r="251" spans="1:72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</row>
    <row r="252" spans="1:72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</row>
    <row r="253" spans="1:72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</row>
    <row r="254" spans="1:72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</row>
    <row r="255" spans="1:72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</row>
    <row r="256" spans="1:72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</row>
    <row r="257" spans="1:72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</row>
    <row r="258" spans="1:72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</row>
    <row r="259" spans="1:72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</row>
    <row r="260" spans="1:72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</row>
    <row r="261" spans="1:72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</row>
    <row r="262" spans="1:72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</row>
    <row r="263" spans="1:72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</row>
    <row r="264" spans="1:72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</row>
    <row r="265" spans="1:72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</row>
    <row r="266" spans="1:72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</row>
    <row r="267" spans="1:72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</row>
    <row r="268" spans="1:72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</row>
    <row r="269" spans="1:72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</row>
    <row r="270" spans="1:72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</row>
    <row r="271" spans="1:72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</row>
    <row r="272" spans="1:72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</row>
    <row r="273" spans="1:72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</row>
    <row r="274" spans="1:72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</row>
    <row r="275" spans="1:72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</row>
    <row r="276" spans="1:72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</row>
    <row r="277" spans="1:72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</row>
    <row r="278" spans="1:72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</row>
    <row r="279" spans="1:72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</row>
    <row r="280" spans="1:72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</row>
    <row r="281" spans="1:72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</row>
    <row r="282" spans="1:72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</row>
    <row r="283" spans="1:72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</row>
    <row r="284" spans="1:72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</row>
    <row r="285" spans="1:72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</row>
    <row r="286" spans="1:72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</row>
    <row r="287" spans="1:72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</row>
    <row r="288" spans="1:72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</row>
    <row r="289" spans="1:72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</row>
    <row r="290" spans="1:72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</row>
    <row r="291" spans="1:72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</row>
    <row r="292" spans="1:72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</row>
    <row r="293" spans="1:72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</row>
    <row r="294" spans="1:72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</row>
    <row r="295" spans="1:72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</row>
    <row r="296" spans="1:72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</row>
    <row r="297" spans="1:72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</row>
    <row r="298" spans="1:72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</row>
    <row r="299" spans="1:72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</row>
    <row r="300" spans="1:72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</row>
    <row r="301" spans="1:72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</row>
    <row r="302" spans="1:72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</row>
    <row r="303" spans="1:72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</row>
    <row r="304" spans="1:72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</row>
    <row r="305" spans="1:72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</row>
    <row r="306" spans="1:72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</row>
    <row r="307" spans="1:72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</row>
    <row r="308" spans="1:72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</row>
    <row r="309" spans="1:72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</row>
    <row r="310" spans="1:72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</row>
    <row r="311" spans="1:72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</row>
    <row r="312" spans="1:72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</row>
    <row r="313" spans="1:72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</row>
    <row r="314" spans="1:72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</row>
    <row r="315" spans="1:72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</row>
    <row r="316" spans="1:72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</row>
    <row r="317" spans="1:72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</row>
    <row r="318" spans="1:72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</row>
    <row r="319" spans="1:72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</row>
    <row r="320" spans="1:72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</row>
    <row r="321" spans="1:72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</row>
    <row r="322" spans="1:72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</row>
    <row r="323" spans="1:72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</row>
    <row r="324" spans="1:72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</row>
    <row r="325" spans="1:72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</row>
    <row r="326" spans="1:72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</row>
    <row r="327" spans="1:72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</row>
    <row r="328" spans="1:72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</row>
    <row r="329" spans="1:72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</row>
    <row r="330" spans="1:72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</row>
    <row r="331" spans="1:72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</row>
    <row r="332" spans="1:72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</row>
    <row r="333" spans="1:72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</row>
    <row r="334" spans="1:72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</row>
    <row r="335" spans="1:72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</row>
    <row r="336" spans="1:72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</row>
    <row r="337" spans="1:72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</row>
    <row r="338" spans="1:72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</row>
    <row r="339" spans="1:72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</row>
    <row r="340" spans="1:72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</row>
    <row r="341" spans="1:72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</row>
    <row r="342" spans="1:72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</row>
    <row r="343" spans="1:72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</row>
    <row r="344" spans="1:72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</row>
    <row r="345" spans="1:72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</row>
    <row r="346" spans="1:72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</row>
    <row r="347" spans="1:72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</row>
    <row r="348" spans="1:72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</row>
    <row r="349" spans="1:72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</row>
    <row r="350" spans="1:72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</row>
    <row r="351" spans="1:72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</row>
    <row r="352" spans="1:72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</row>
    <row r="353" spans="1:72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</row>
    <row r="354" spans="1:72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</row>
    <row r="355" spans="1:72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</row>
    <row r="356" spans="1:72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</row>
    <row r="357" spans="1:72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</row>
    <row r="358" spans="1:72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</row>
    <row r="359" spans="1:72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</row>
    <row r="360" spans="1:72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</row>
    <row r="361" spans="1:72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</row>
    <row r="362" spans="1:72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</row>
    <row r="363" spans="1:72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</row>
    <row r="364" spans="1:72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</row>
    <row r="365" spans="1:72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</row>
    <row r="366" spans="1:72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</row>
    <row r="367" spans="1:72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</row>
    <row r="368" spans="1:72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</row>
    <row r="369" spans="1:72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</row>
    <row r="370" spans="1:72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</row>
    <row r="371" spans="1:72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</row>
    <row r="372" spans="1:72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</row>
    <row r="373" spans="1:72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</row>
    <row r="374" spans="1:72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</row>
    <row r="375" spans="1:72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</row>
    <row r="376" spans="1:72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</row>
    <row r="377" spans="1:72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</row>
    <row r="378" spans="1:72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</row>
    <row r="379" spans="1:72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</row>
    <row r="380" spans="1:72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</row>
    <row r="381" spans="1:72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</row>
    <row r="382" spans="1:72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</row>
    <row r="383" spans="1:72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</row>
    <row r="384" spans="1:72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</row>
    <row r="385" spans="1:72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</row>
    <row r="386" spans="1:72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</row>
    <row r="387" spans="1:72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</row>
    <row r="388" spans="1:72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</row>
    <row r="389" spans="1:72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</row>
    <row r="390" spans="1:72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</row>
    <row r="391" spans="1:72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</row>
    <row r="392" spans="1:72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</row>
    <row r="393" spans="1:72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</row>
    <row r="394" spans="1:72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</row>
    <row r="395" spans="1:72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</row>
    <row r="396" spans="1:72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</row>
    <row r="397" spans="1:72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</row>
    <row r="398" spans="1:72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</row>
    <row r="399" spans="1:72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</row>
    <row r="400" spans="1:72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</row>
    <row r="401" spans="1:72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</row>
    <row r="402" spans="1:72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</row>
    <row r="403" spans="1:72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</row>
    <row r="404" spans="1:72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</row>
    <row r="405" spans="1:72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</row>
    <row r="406" spans="1:72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</row>
    <row r="407" spans="1:72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</row>
    <row r="408" spans="1:72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</row>
    <row r="409" spans="1:72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</row>
    <row r="410" spans="1:72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</row>
    <row r="411" spans="1:72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</row>
    <row r="412" spans="1:72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</row>
    <row r="413" spans="1:72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</row>
    <row r="414" spans="1:72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</row>
    <row r="415" spans="1:72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</row>
    <row r="416" spans="1:72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</row>
    <row r="417" spans="1:72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</row>
    <row r="418" spans="1:72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</row>
    <row r="419" spans="1:72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</row>
    <row r="420" spans="1:72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</row>
    <row r="421" spans="1:72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</row>
    <row r="422" spans="1:72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</row>
    <row r="423" spans="1:72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</row>
    <row r="424" spans="1:72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</row>
    <row r="425" spans="1:72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</row>
    <row r="426" spans="1:72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</row>
    <row r="427" spans="1:72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</row>
    <row r="428" spans="1:72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</row>
    <row r="429" spans="1:72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</row>
    <row r="430" spans="1:72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</row>
    <row r="431" spans="1:72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</row>
    <row r="432" spans="1:72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</row>
    <row r="433" spans="1:72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</row>
    <row r="434" spans="1:72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</row>
    <row r="435" spans="1:72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</row>
    <row r="436" spans="1:72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</row>
    <row r="437" spans="1:72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</row>
    <row r="438" spans="1:72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</row>
    <row r="439" spans="1:72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</row>
    <row r="440" spans="1:72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</row>
    <row r="441" spans="1:72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</row>
    <row r="442" spans="1:72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</row>
    <row r="443" spans="1:72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</row>
    <row r="444" spans="1:72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</row>
    <row r="445" spans="1:72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</row>
    <row r="446" spans="1:72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</row>
    <row r="447" spans="1:72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</row>
    <row r="448" spans="1:72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</row>
    <row r="449" spans="1:72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</row>
    <row r="450" spans="1:72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</row>
    <row r="451" spans="1:72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</row>
    <row r="452" spans="1:72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</row>
    <row r="453" spans="1:72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</row>
    <row r="454" spans="1:72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</row>
    <row r="455" spans="1:72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</row>
    <row r="456" spans="1:72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</row>
    <row r="457" spans="1:72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</row>
    <row r="458" spans="1:72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</row>
    <row r="459" spans="1:72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</row>
    <row r="460" spans="1:72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</row>
    <row r="461" spans="1:72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</row>
    <row r="462" spans="1:72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</row>
    <row r="463" spans="1:72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</row>
    <row r="464" spans="1:72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</row>
    <row r="465" spans="1:72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</row>
    <row r="466" spans="1:72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</row>
    <row r="467" spans="1:72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</row>
    <row r="468" spans="1:72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</row>
    <row r="469" spans="1:72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</row>
    <row r="470" spans="1:72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</row>
    <row r="471" spans="1:72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</row>
    <row r="472" spans="1:72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</row>
    <row r="473" spans="1:72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</row>
    <row r="474" spans="1:72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</row>
    <row r="475" spans="1:72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</row>
    <row r="476" spans="1:72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</row>
    <row r="477" spans="1:72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</row>
    <row r="478" spans="1:72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</row>
    <row r="479" spans="1:72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</row>
    <row r="480" spans="1:72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</row>
    <row r="481" spans="1:72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</row>
    <row r="482" spans="1:72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</row>
    <row r="483" spans="1:72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</row>
    <row r="484" spans="1:72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</row>
    <row r="485" spans="1:72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</row>
    <row r="486" spans="1:72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</row>
    <row r="487" spans="1:72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</row>
    <row r="488" spans="1:72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</row>
    <row r="489" spans="1:72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</row>
    <row r="490" spans="1:72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</row>
    <row r="491" spans="1:72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</row>
    <row r="492" spans="1:72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</row>
    <row r="493" spans="1:72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</row>
    <row r="494" spans="1:72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</row>
    <row r="495" spans="1:72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</row>
    <row r="496" spans="1:72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</row>
    <row r="497" spans="1:72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</row>
    <row r="498" spans="1:72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</row>
    <row r="499" spans="1:72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</row>
    <row r="500" spans="1:72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</row>
    <row r="501" spans="1:72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</row>
    <row r="502" spans="1:72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</row>
    <row r="503" spans="1:72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</row>
    <row r="504" spans="1:72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</row>
    <row r="505" spans="1:72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</row>
    <row r="506" spans="1:72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</row>
    <row r="507" spans="1:72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</row>
    <row r="508" spans="1:72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</row>
    <row r="509" spans="1:72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</row>
    <row r="510" spans="1:72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</row>
    <row r="511" spans="1:72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</row>
    <row r="512" spans="1:72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</row>
    <row r="513" spans="1:72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</row>
    <row r="514" spans="1:72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</row>
    <row r="515" spans="1:72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</row>
    <row r="516" spans="1:72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</row>
    <row r="517" spans="1:72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</row>
    <row r="518" spans="1:72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</row>
    <row r="519" spans="1:72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</row>
    <row r="520" spans="1:72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</row>
    <row r="521" spans="1:72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</row>
    <row r="522" spans="1:72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</row>
    <row r="523" spans="1:72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</row>
    <row r="524" spans="1:72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</row>
    <row r="525" spans="1:72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</row>
    <row r="526" spans="1:72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</row>
    <row r="527" spans="1:72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</row>
    <row r="528" spans="1:72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</row>
    <row r="529" spans="1:72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</row>
    <row r="530" spans="1:72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</row>
    <row r="531" spans="1:72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</row>
    <row r="532" spans="1:72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</row>
    <row r="533" spans="1:72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</row>
    <row r="534" spans="1:72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</row>
    <row r="535" spans="1:72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</row>
    <row r="536" spans="1:72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</row>
    <row r="537" spans="1:72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</row>
    <row r="538" spans="1:72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</row>
    <row r="539" spans="1:72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</row>
    <row r="540" spans="1:72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</row>
    <row r="541" spans="1:72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</row>
    <row r="542" spans="1:72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</row>
    <row r="543" spans="1:72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</row>
    <row r="544" spans="1:72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</row>
    <row r="545" spans="1:72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</row>
    <row r="546" spans="1:72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</row>
    <row r="547" spans="1:72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</row>
    <row r="548" spans="1:72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</row>
    <row r="549" spans="1:72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</row>
    <row r="550" spans="1:72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</row>
    <row r="551" spans="1:72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</row>
    <row r="552" spans="1:72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</row>
    <row r="553" spans="1:72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</row>
    <row r="554" spans="1:72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</row>
    <row r="555" spans="1:72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</row>
    <row r="556" spans="1:72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</row>
    <row r="557" spans="1:72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</row>
    <row r="558" spans="1:72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</row>
    <row r="559" spans="1:72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</row>
    <row r="560" spans="1:72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</row>
    <row r="561" spans="1:72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</row>
    <row r="562" spans="1:72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</row>
    <row r="563" spans="1:72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</row>
    <row r="564" spans="1:72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</row>
    <row r="565" spans="1:72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</row>
    <row r="566" spans="1:72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</row>
    <row r="567" spans="1:72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</row>
    <row r="568" spans="1:72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</row>
    <row r="569" spans="1:72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</row>
    <row r="570" spans="1:72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</row>
    <row r="571" spans="1:72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</row>
    <row r="572" spans="1:72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</row>
    <row r="573" spans="1:72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</row>
    <row r="574" spans="1:72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</row>
    <row r="575" spans="1:72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</row>
    <row r="576" spans="1:72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</row>
    <row r="577" spans="1:72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</row>
    <row r="578" spans="1:72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</row>
    <row r="579" spans="1:72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</row>
    <row r="580" spans="1:72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</row>
    <row r="581" spans="1:72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</row>
    <row r="582" spans="1:72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</row>
    <row r="583" spans="1:72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</row>
    <row r="584" spans="1:72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</row>
    <row r="585" spans="1:72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</row>
    <row r="586" spans="1:72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</row>
    <row r="587" spans="1:72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</row>
    <row r="588" spans="1:72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</row>
    <row r="589" spans="1:72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</row>
    <row r="590" spans="1:72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</row>
    <row r="591" spans="1:72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</row>
    <row r="592" spans="1:72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</row>
    <row r="593" spans="1:72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</row>
    <row r="594" spans="1:72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</row>
    <row r="595" spans="1:72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</row>
    <row r="596" spans="1:72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</row>
    <row r="597" spans="1:72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</row>
    <row r="598" spans="1:72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</row>
    <row r="599" spans="1:72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</row>
    <row r="600" spans="1:72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</row>
    <row r="601" spans="1:72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</row>
    <row r="602" spans="1:72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</row>
    <row r="603" spans="1:72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</row>
    <row r="604" spans="1:72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</row>
    <row r="605" spans="1:72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</row>
    <row r="606" spans="1:72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</row>
    <row r="607" spans="1:72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</row>
    <row r="608" spans="1:72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</row>
    <row r="609" spans="1:72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</row>
    <row r="610" spans="1:72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</row>
    <row r="611" spans="1:72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</row>
    <row r="612" spans="1:72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</row>
    <row r="613" spans="1:72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</row>
    <row r="614" spans="1:72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</row>
    <row r="615" spans="1:72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</row>
    <row r="616" spans="1:72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</row>
    <row r="617" spans="1:72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</row>
    <row r="618" spans="1:72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</row>
    <row r="619" spans="1:72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</row>
    <row r="620" spans="1:72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</row>
    <row r="621" spans="1:72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</row>
    <row r="622" spans="1:72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</row>
    <row r="623" spans="1:72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</row>
    <row r="624" spans="1:72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</row>
    <row r="625" spans="1:72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</row>
    <row r="626" spans="1:72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</row>
    <row r="627" spans="1:72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</row>
    <row r="628" spans="1:72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</row>
    <row r="629" spans="1:72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</row>
    <row r="630" spans="1:72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</row>
    <row r="631" spans="1:72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</row>
    <row r="632" spans="1:72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</row>
    <row r="633" spans="1:72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</row>
    <row r="634" spans="1:72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</row>
    <row r="635" spans="1:72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</row>
    <row r="636" spans="1:72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</row>
    <row r="637" spans="1:72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</row>
    <row r="638" spans="1:72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</row>
    <row r="639" spans="1:72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</row>
    <row r="640" spans="1:72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</row>
    <row r="641" spans="1:72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</row>
    <row r="642" spans="1:72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</row>
    <row r="643" spans="1:72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</row>
    <row r="644" spans="1:72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</row>
    <row r="645" spans="1:72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</row>
    <row r="646" spans="1:72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</row>
    <row r="647" spans="1:72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</row>
    <row r="648" spans="1:72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</row>
    <row r="649" spans="1:72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</row>
    <row r="650" spans="1:72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</row>
    <row r="651" spans="1:72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</row>
    <row r="652" spans="1:72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</row>
    <row r="653" spans="1:72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</row>
    <row r="654" spans="1:72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</row>
    <row r="655" spans="1:72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</row>
    <row r="656" spans="1:72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</row>
    <row r="657" spans="1:72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</row>
    <row r="658" spans="1:72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</row>
    <row r="659" spans="1:72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</row>
    <row r="660" spans="1:72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</row>
    <row r="661" spans="1:72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</row>
    <row r="662" spans="1:72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</row>
    <row r="663" spans="1:72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</row>
    <row r="664" spans="1:72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</row>
    <row r="665" spans="1:72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</row>
    <row r="666" spans="1:72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</row>
    <row r="667" spans="1:72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</row>
    <row r="668" spans="1:72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</row>
    <row r="669" spans="1:72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</row>
    <row r="670" spans="1:72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</row>
    <row r="671" spans="1:72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</row>
    <row r="672" spans="1:72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</row>
    <row r="673" spans="1:72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</row>
    <row r="674" spans="1:72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</row>
    <row r="675" spans="1:72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</row>
    <row r="676" spans="1:72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</row>
    <row r="677" spans="1:72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</row>
    <row r="678" spans="1:72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</row>
    <row r="679" spans="1:72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</row>
    <row r="680" spans="1:72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</row>
    <row r="681" spans="1:72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</row>
    <row r="682" spans="1:72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</row>
    <row r="683" spans="1:72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</row>
    <row r="684" spans="1:72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</row>
    <row r="685" spans="1:72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</row>
    <row r="686" spans="1:72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</row>
    <row r="687" spans="1:72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</row>
    <row r="688" spans="1:72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</row>
    <row r="689" spans="1:72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</row>
    <row r="690" spans="1:72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</row>
    <row r="691" spans="1:72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</row>
    <row r="692" spans="1:72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</row>
    <row r="693" spans="1:72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</row>
    <row r="694" spans="1:72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</row>
    <row r="695" spans="1:72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</row>
    <row r="696" spans="1:72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</row>
    <row r="697" spans="1:72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</row>
    <row r="698" spans="1:72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</row>
    <row r="699" spans="1:72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</row>
    <row r="700" spans="1:72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</row>
    <row r="701" spans="1:72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</row>
    <row r="702" spans="1:72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</row>
    <row r="703" spans="1:72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</row>
    <row r="704" spans="1:72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</row>
    <row r="705" spans="1:72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</row>
    <row r="706" spans="1:72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</row>
    <row r="707" spans="1:72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</row>
    <row r="708" spans="1:72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</row>
    <row r="709" spans="1:72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</row>
    <row r="710" spans="1:72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</row>
    <row r="711" spans="1:72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</row>
    <row r="712" spans="1:72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</row>
    <row r="713" spans="1:72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</row>
    <row r="714" spans="1:72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</row>
    <row r="715" spans="1:72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</row>
    <row r="716" spans="1:72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</row>
    <row r="717" spans="1:72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</row>
    <row r="718" spans="1:72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</row>
    <row r="719" spans="1:72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</row>
    <row r="720" spans="1:72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</row>
    <row r="721" spans="1:72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</row>
    <row r="722" spans="1:72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</row>
    <row r="723" spans="1:72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</row>
    <row r="724" spans="1:72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</row>
    <row r="725" spans="1:72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</row>
    <row r="726" spans="1:72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</row>
    <row r="727" spans="1:72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</row>
    <row r="728" spans="1:72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</row>
    <row r="729" spans="1:72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</row>
    <row r="730" spans="1:72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</row>
    <row r="731" spans="1:72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</row>
    <row r="732" spans="1:72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</row>
    <row r="733" spans="1:72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</row>
    <row r="734" spans="1:72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</row>
    <row r="735" spans="1:72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</row>
    <row r="736" spans="1:72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</row>
    <row r="737" spans="1:72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</row>
    <row r="738" spans="1:72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</row>
    <row r="739" spans="1:72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</row>
    <row r="740" spans="1:72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</row>
    <row r="741" spans="1:72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</row>
    <row r="742" spans="1:72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</row>
    <row r="743" spans="1:72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</row>
    <row r="744" spans="1:72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</row>
    <row r="745" spans="1:72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</row>
    <row r="746" spans="1:72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</row>
    <row r="747" spans="1:72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</row>
    <row r="748" spans="1:72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</row>
    <row r="749" spans="1:72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</row>
    <row r="750" spans="1:72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</row>
    <row r="751" spans="1:72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</row>
    <row r="752" spans="1:72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</row>
    <row r="753" spans="1:72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</row>
    <row r="754" spans="1:72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</row>
    <row r="755" spans="1:72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</row>
    <row r="756" spans="1:72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</row>
    <row r="757" spans="1:72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</row>
    <row r="758" spans="1:72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</row>
    <row r="759" spans="1:72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</row>
    <row r="760" spans="1:72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</row>
    <row r="761" spans="1:72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</row>
    <row r="762" spans="1:72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</row>
    <row r="763" spans="1:72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</row>
    <row r="764" spans="1:72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</row>
    <row r="765" spans="1:72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</row>
    <row r="766" spans="1:72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</row>
    <row r="767" spans="1:72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</row>
    <row r="768" spans="1:72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</row>
    <row r="769" spans="1:72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</row>
    <row r="770" spans="1:72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</row>
    <row r="771" spans="1:72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</row>
    <row r="772" spans="1:72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</row>
    <row r="773" spans="1:72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</row>
    <row r="774" spans="1:72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</row>
    <row r="775" spans="1:72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</row>
    <row r="776" spans="1:72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</row>
    <row r="777" spans="1:72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</row>
    <row r="778" spans="1:72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</row>
    <row r="779" spans="1:72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</row>
    <row r="780" spans="1:72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</row>
    <row r="781" spans="1:72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</row>
    <row r="782" spans="1:72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</row>
    <row r="783" spans="1:72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</row>
    <row r="784" spans="1:72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</row>
    <row r="785" spans="1:72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</row>
    <row r="786" spans="1:72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</row>
    <row r="787" spans="1:72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</row>
    <row r="788" spans="1:72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</row>
    <row r="789" spans="1:72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</row>
    <row r="790" spans="1:72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</row>
    <row r="791" spans="1:72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</row>
    <row r="792" spans="1:72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</row>
    <row r="793" spans="1:72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</row>
    <row r="794" spans="1:72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</row>
    <row r="795" spans="1:72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</row>
    <row r="796" spans="1:72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</row>
    <row r="797" spans="1:72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</row>
    <row r="798" spans="1:72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</row>
    <row r="799" spans="1:72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</row>
    <row r="800" spans="1:72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</row>
    <row r="801" spans="1:72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</row>
    <row r="802" spans="1:72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</row>
    <row r="803" spans="1:72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</row>
    <row r="804" spans="1:72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</row>
    <row r="805" spans="1:72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</row>
    <row r="806" spans="1:72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</row>
    <row r="807" spans="1:72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</row>
    <row r="808" spans="1:72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</row>
    <row r="809" spans="1:72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</row>
    <row r="810" spans="1:72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</row>
    <row r="811" spans="1:72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</row>
    <row r="812" spans="1:72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</row>
    <row r="813" spans="1:72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</row>
    <row r="814" spans="1:72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</row>
    <row r="815" spans="1:72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</row>
    <row r="816" spans="1:72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</row>
    <row r="817" spans="1:72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</row>
    <row r="818" spans="1:72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</row>
    <row r="819" spans="1:72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</row>
    <row r="820" spans="1:72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</row>
    <row r="821" spans="1:72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</row>
    <row r="822" spans="1:72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</row>
    <row r="823" spans="1:72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</row>
    <row r="824" spans="1:72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</row>
    <row r="825" spans="1:72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</row>
    <row r="826" spans="1:72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</row>
    <row r="827" spans="1:72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</row>
    <row r="828" spans="1:72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</row>
    <row r="829" spans="1:72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</row>
    <row r="830" spans="1:72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</row>
    <row r="831" spans="1:72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</row>
    <row r="832" spans="1:72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</row>
    <row r="833" spans="1:72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</row>
    <row r="834" spans="1:72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</row>
    <row r="835" spans="1:72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</row>
    <row r="836" spans="1:72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</row>
    <row r="837" spans="1:72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</row>
    <row r="838" spans="1:72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</row>
    <row r="839" spans="1:72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</row>
    <row r="840" spans="1:72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</row>
    <row r="841" spans="1:72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</row>
    <row r="842" spans="1:72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</row>
    <row r="843" spans="1:72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</row>
    <row r="844" spans="1:72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</row>
    <row r="845" spans="1:72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</row>
    <row r="846" spans="1:72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</row>
    <row r="847" spans="1:72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</row>
    <row r="848" spans="1:72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</row>
    <row r="849" spans="1:72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</row>
    <row r="850" spans="1:72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</row>
    <row r="851" spans="1:72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</row>
    <row r="852" spans="1:72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</row>
    <row r="853" spans="1:72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</row>
    <row r="854" spans="1:72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</row>
    <row r="855" spans="1:72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</row>
    <row r="856" spans="1:72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</row>
    <row r="857" spans="1:72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</row>
    <row r="858" spans="1:72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</row>
    <row r="859" spans="1:72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</row>
    <row r="860" spans="1:72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</row>
    <row r="861" spans="1:72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</row>
    <row r="862" spans="1:72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</row>
    <row r="863" spans="1:72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</row>
    <row r="864" spans="1:72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</row>
    <row r="865" spans="1:72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</row>
    <row r="866" spans="1:72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</row>
    <row r="867" spans="1:72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</row>
    <row r="868" spans="1:72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</row>
    <row r="869" spans="1:72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</row>
    <row r="870" spans="1:72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</row>
    <row r="871" spans="1:72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</row>
    <row r="872" spans="1:72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</row>
    <row r="873" spans="1:72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</row>
    <row r="874" spans="1:72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</row>
    <row r="875" spans="1:72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</row>
    <row r="876" spans="1:72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</row>
    <row r="877" spans="1:72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</row>
    <row r="878" spans="1:72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</row>
    <row r="879" spans="1:72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</row>
    <row r="880" spans="1:72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</row>
    <row r="881" spans="1:72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</row>
    <row r="882" spans="1:72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</row>
    <row r="883" spans="1:72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</row>
    <row r="884" spans="1:72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</row>
    <row r="885" spans="1:72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</row>
    <row r="886" spans="1:72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</row>
    <row r="887" spans="1:72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</row>
    <row r="888" spans="1:72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</row>
    <row r="889" spans="1:72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</row>
    <row r="890" spans="1:72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</row>
    <row r="891" spans="1:72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</row>
    <row r="892" spans="1:72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</row>
    <row r="893" spans="1:72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</row>
    <row r="894" spans="1:72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</row>
    <row r="895" spans="1:72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</row>
    <row r="896" spans="1:72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</row>
    <row r="897" spans="1:72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</row>
    <row r="898" spans="1:72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</row>
    <row r="899" spans="1:72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</row>
    <row r="900" spans="1:72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</row>
    <row r="901" spans="1:72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</row>
    <row r="902" spans="1:72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</row>
    <row r="903" spans="1:72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</row>
    <row r="904" spans="1:72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</row>
    <row r="905" spans="1:72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</row>
    <row r="906" spans="1:72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</row>
    <row r="907" spans="1:72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</row>
    <row r="908" spans="1:72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</row>
    <row r="909" spans="1:72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</row>
    <row r="910" spans="1:72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</row>
    <row r="911" spans="1:72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</row>
    <row r="912" spans="1:72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</row>
    <row r="913" spans="1:72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</row>
    <row r="914" spans="1:72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</row>
    <row r="915" spans="1:72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</row>
    <row r="916" spans="1:72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</row>
    <row r="917" spans="1:72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</row>
    <row r="918" spans="1:72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</row>
    <row r="919" spans="1:72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</row>
    <row r="920" spans="1:72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</row>
    <row r="921" spans="1:72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</row>
    <row r="922" spans="1:72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</row>
    <row r="923" spans="1:72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</row>
    <row r="924" spans="1:72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</row>
    <row r="925" spans="1:72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</row>
    <row r="926" spans="1:72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</row>
    <row r="927" spans="1:72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</row>
    <row r="928" spans="1:72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</row>
    <row r="929" spans="1:72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</row>
    <row r="930" spans="1:72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</row>
    <row r="931" spans="1:72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</row>
    <row r="932" spans="1:72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</row>
    <row r="933" spans="1:72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</row>
    <row r="934" spans="1:72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</row>
    <row r="935" spans="1:72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</row>
    <row r="936" spans="1:72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</row>
    <row r="937" spans="1:72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</row>
    <row r="938" spans="1:72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</row>
    <row r="939" spans="1:72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</row>
    <row r="940" spans="1:72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</row>
    <row r="941" spans="1:72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</row>
    <row r="942" spans="1:72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</row>
    <row r="943" spans="1:72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</row>
    <row r="944" spans="1:72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</row>
    <row r="945" spans="1:72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</row>
    <row r="946" spans="1:72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</row>
    <row r="947" spans="1:72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</row>
    <row r="948" spans="1:72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</row>
    <row r="949" spans="1:72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</row>
    <row r="950" spans="1:72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</row>
    <row r="951" spans="1:72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</row>
    <row r="952" spans="1:72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</row>
    <row r="953" spans="1:72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</row>
    <row r="954" spans="1:72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</row>
    <row r="955" spans="1:72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</row>
    <row r="956" spans="1:72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</row>
    <row r="957" spans="1:72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</row>
    <row r="958" spans="1:72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</row>
    <row r="959" spans="1:72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</row>
    <row r="960" spans="1:72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</row>
    <row r="961" spans="1:72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</row>
    <row r="962" spans="1:72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</row>
    <row r="963" spans="1:72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</row>
    <row r="964" spans="1:72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</row>
    <row r="965" spans="1:72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</row>
    <row r="966" spans="1:72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</row>
    <row r="967" spans="1:72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</row>
  </sheetData>
  <mergeCells count="1083">
    <mergeCell ref="G128:BL128"/>
    <mergeCell ref="G129:BL129"/>
    <mergeCell ref="G130:BL130"/>
    <mergeCell ref="G131:BL131"/>
    <mergeCell ref="G132:BL132"/>
    <mergeCell ref="G133:BL133"/>
    <mergeCell ref="A139:BR139"/>
    <mergeCell ref="D140:S144"/>
    <mergeCell ref="T140:U140"/>
    <mergeCell ref="V140:W140"/>
    <mergeCell ref="X140:Y140"/>
    <mergeCell ref="AB140:AR144"/>
    <mergeCell ref="AV140:BR146"/>
    <mergeCell ref="T141:U141"/>
    <mergeCell ref="V141:W141"/>
    <mergeCell ref="X141:Y141"/>
    <mergeCell ref="T142:U142"/>
    <mergeCell ref="V142:W142"/>
    <mergeCell ref="X142:Y142"/>
    <mergeCell ref="T143:U143"/>
    <mergeCell ref="V143:W143"/>
    <mergeCell ref="X143:Y143"/>
    <mergeCell ref="G126:O126"/>
    <mergeCell ref="P126:R126"/>
    <mergeCell ref="S126:U126"/>
    <mergeCell ref="V126:AD126"/>
    <mergeCell ref="AE126:AG126"/>
    <mergeCell ref="AH126:AJ126"/>
    <mergeCell ref="AO126:AS126"/>
    <mergeCell ref="AT126:BG126"/>
    <mergeCell ref="BH126:BL126"/>
    <mergeCell ref="G127:O127"/>
    <mergeCell ref="P127:R127"/>
    <mergeCell ref="S127:U127"/>
    <mergeCell ref="V127:AD127"/>
    <mergeCell ref="AE127:AG127"/>
    <mergeCell ref="AH127:AJ127"/>
    <mergeCell ref="AO127:AS127"/>
    <mergeCell ref="AT127:BG127"/>
    <mergeCell ref="BH127:BL127"/>
    <mergeCell ref="G121:AJ121"/>
    <mergeCell ref="AO121:BL121"/>
    <mergeCell ref="G122:AJ122"/>
    <mergeCell ref="AO122:AS124"/>
    <mergeCell ref="AT122:BG124"/>
    <mergeCell ref="BH122:BL124"/>
    <mergeCell ref="G123:O124"/>
    <mergeCell ref="P123:U123"/>
    <mergeCell ref="V123:AD124"/>
    <mergeCell ref="AE123:AJ123"/>
    <mergeCell ref="P124:R124"/>
    <mergeCell ref="S124:U124"/>
    <mergeCell ref="AE124:AG124"/>
    <mergeCell ref="AH124:AJ124"/>
    <mergeCell ref="G125:O125"/>
    <mergeCell ref="P125:R125"/>
    <mergeCell ref="S125:U125"/>
    <mergeCell ref="V125:AD125"/>
    <mergeCell ref="AE125:AG125"/>
    <mergeCell ref="AH125:AJ125"/>
    <mergeCell ref="AO125:AS125"/>
    <mergeCell ref="AT125:BG125"/>
    <mergeCell ref="BH125:BL125"/>
    <mergeCell ref="BC118:BD118"/>
    <mergeCell ref="BE118:BF118"/>
    <mergeCell ref="BG118:BH118"/>
    <mergeCell ref="BI118:BJ118"/>
    <mergeCell ref="BK118:BL118"/>
    <mergeCell ref="G119:H119"/>
    <mergeCell ref="I119:T119"/>
    <mergeCell ref="U119:W119"/>
    <mergeCell ref="X119:Z119"/>
    <mergeCell ref="AC119:AD119"/>
    <mergeCell ref="AE119:AF119"/>
    <mergeCell ref="AG119:AH119"/>
    <mergeCell ref="AI119:AJ119"/>
    <mergeCell ref="AK119:AL119"/>
    <mergeCell ref="AM119:AN119"/>
    <mergeCell ref="AO119:AP119"/>
    <mergeCell ref="AQ119:AR119"/>
    <mergeCell ref="AS119:AT119"/>
    <mergeCell ref="AU119:AV119"/>
    <mergeCell ref="AW119:AX119"/>
    <mergeCell ref="AY119:AZ119"/>
    <mergeCell ref="BA119:BB119"/>
    <mergeCell ref="BC119:BD119"/>
    <mergeCell ref="BE119:BF119"/>
    <mergeCell ref="BG119:BH119"/>
    <mergeCell ref="BI119:BJ119"/>
    <mergeCell ref="BK119:BL119"/>
    <mergeCell ref="G118:H118"/>
    <mergeCell ref="I118:T118"/>
    <mergeCell ref="U118:W118"/>
    <mergeCell ref="X118:Z118"/>
    <mergeCell ref="AC118:AD118"/>
    <mergeCell ref="AE118:AF118"/>
    <mergeCell ref="AG118:AH118"/>
    <mergeCell ref="AI118:AJ118"/>
    <mergeCell ref="AK118:AL118"/>
    <mergeCell ref="AM118:AN118"/>
    <mergeCell ref="AO118:AP118"/>
    <mergeCell ref="AQ118:AR118"/>
    <mergeCell ref="AS118:AT118"/>
    <mergeCell ref="AU118:AV118"/>
    <mergeCell ref="AW118:AX118"/>
    <mergeCell ref="AY118:AZ118"/>
    <mergeCell ref="BA118:BB118"/>
    <mergeCell ref="AY115:AZ115"/>
    <mergeCell ref="BA115:BB115"/>
    <mergeCell ref="BC115:BD115"/>
    <mergeCell ref="BE115:BF115"/>
    <mergeCell ref="BG115:BH115"/>
    <mergeCell ref="BI115:BJ115"/>
    <mergeCell ref="BK115:BL115"/>
    <mergeCell ref="G117:H117"/>
    <mergeCell ref="I117:T117"/>
    <mergeCell ref="U117:W117"/>
    <mergeCell ref="X117:Z117"/>
    <mergeCell ref="AC117:AD117"/>
    <mergeCell ref="AE117:AF117"/>
    <mergeCell ref="AG117:AH117"/>
    <mergeCell ref="AI117:AJ117"/>
    <mergeCell ref="AK117:AL117"/>
    <mergeCell ref="AM117:AN117"/>
    <mergeCell ref="AO117:AP117"/>
    <mergeCell ref="AQ117:AR117"/>
    <mergeCell ref="AS117:AT117"/>
    <mergeCell ref="AU117:AV117"/>
    <mergeCell ref="AW117:AX117"/>
    <mergeCell ref="AY117:AZ117"/>
    <mergeCell ref="BA117:BB117"/>
    <mergeCell ref="BC117:BD117"/>
    <mergeCell ref="BE117:BF117"/>
    <mergeCell ref="BG117:BH117"/>
    <mergeCell ref="BI117:BJ117"/>
    <mergeCell ref="BK117:BL117"/>
    <mergeCell ref="G115:H116"/>
    <mergeCell ref="I115:T116"/>
    <mergeCell ref="U115:W116"/>
    <mergeCell ref="X115:Z116"/>
    <mergeCell ref="AA115:AA116"/>
    <mergeCell ref="AB115:AB116"/>
    <mergeCell ref="AC115:AD116"/>
    <mergeCell ref="AE115:AF116"/>
    <mergeCell ref="AG115:AH116"/>
    <mergeCell ref="AI115:AJ116"/>
    <mergeCell ref="AK115:AL116"/>
    <mergeCell ref="AM115:AN116"/>
    <mergeCell ref="AO115:AP116"/>
    <mergeCell ref="AQ115:AR116"/>
    <mergeCell ref="AS115:AT116"/>
    <mergeCell ref="AU115:AV116"/>
    <mergeCell ref="AW115:AX115"/>
    <mergeCell ref="BC111:BD111"/>
    <mergeCell ref="BE111:BF111"/>
    <mergeCell ref="BG111:BH111"/>
    <mergeCell ref="BI111:BJ111"/>
    <mergeCell ref="BK111:BL111"/>
    <mergeCell ref="G113:H114"/>
    <mergeCell ref="I113:T114"/>
    <mergeCell ref="U113:W114"/>
    <mergeCell ref="X113:Z114"/>
    <mergeCell ref="AA113:AA114"/>
    <mergeCell ref="AB113:AB114"/>
    <mergeCell ref="AC113:AD114"/>
    <mergeCell ref="AE113:AF114"/>
    <mergeCell ref="AG113:AH114"/>
    <mergeCell ref="AI113:AJ114"/>
    <mergeCell ref="AK113:AL114"/>
    <mergeCell ref="AM113:AN114"/>
    <mergeCell ref="AO113:AP114"/>
    <mergeCell ref="AQ113:AR114"/>
    <mergeCell ref="AS113:AT114"/>
    <mergeCell ref="AU113:AV114"/>
    <mergeCell ref="AW113:AX113"/>
    <mergeCell ref="AY113:AZ113"/>
    <mergeCell ref="BA113:BB113"/>
    <mergeCell ref="BC113:BD113"/>
    <mergeCell ref="BE113:BF113"/>
    <mergeCell ref="BG113:BH113"/>
    <mergeCell ref="BI113:BJ113"/>
    <mergeCell ref="BK113:BL113"/>
    <mergeCell ref="G110:BB110"/>
    <mergeCell ref="G111:H112"/>
    <mergeCell ref="I111:T112"/>
    <mergeCell ref="U111:W112"/>
    <mergeCell ref="X111:Z112"/>
    <mergeCell ref="AA111:AA112"/>
    <mergeCell ref="AB111:AB112"/>
    <mergeCell ref="AC111:AD112"/>
    <mergeCell ref="AE111:AF112"/>
    <mergeCell ref="AG111:AH112"/>
    <mergeCell ref="AI111:AJ112"/>
    <mergeCell ref="AK111:AL112"/>
    <mergeCell ref="AM111:AN112"/>
    <mergeCell ref="AO111:AP112"/>
    <mergeCell ref="AQ111:AR112"/>
    <mergeCell ref="AS111:AT112"/>
    <mergeCell ref="AU111:AV112"/>
    <mergeCell ref="AW111:AX111"/>
    <mergeCell ref="AY111:AZ111"/>
    <mergeCell ref="BA111:BB111"/>
    <mergeCell ref="AY106:AZ107"/>
    <mergeCell ref="BA106:BB107"/>
    <mergeCell ref="BC106:BD107"/>
    <mergeCell ref="BE106:BF107"/>
    <mergeCell ref="BG106:BH107"/>
    <mergeCell ref="BI106:BJ107"/>
    <mergeCell ref="BK106:BL107"/>
    <mergeCell ref="G108:H109"/>
    <mergeCell ref="I108:T109"/>
    <mergeCell ref="U108:W109"/>
    <mergeCell ref="X108:Z109"/>
    <mergeCell ref="AA108:AA109"/>
    <mergeCell ref="AB108:AB109"/>
    <mergeCell ref="AC108:AD109"/>
    <mergeCell ref="AE108:AF109"/>
    <mergeCell ref="AG108:AH109"/>
    <mergeCell ref="AI108:AJ109"/>
    <mergeCell ref="AK108:AL109"/>
    <mergeCell ref="AM108:AN109"/>
    <mergeCell ref="AO108:AP109"/>
    <mergeCell ref="AQ108:AR109"/>
    <mergeCell ref="AS108:AT109"/>
    <mergeCell ref="AU108:AV109"/>
    <mergeCell ref="AW108:AX108"/>
    <mergeCell ref="AY108:AZ108"/>
    <mergeCell ref="BA108:BB108"/>
    <mergeCell ref="BC108:BD108"/>
    <mergeCell ref="BE108:BF108"/>
    <mergeCell ref="BG108:BH108"/>
    <mergeCell ref="BI108:BJ108"/>
    <mergeCell ref="BK108:BL108"/>
    <mergeCell ref="G106:H107"/>
    <mergeCell ref="I106:T107"/>
    <mergeCell ref="U106:W107"/>
    <mergeCell ref="X106:Z107"/>
    <mergeCell ref="AA106:AA107"/>
    <mergeCell ref="AB106:AB107"/>
    <mergeCell ref="AC106:AD107"/>
    <mergeCell ref="AE106:AF107"/>
    <mergeCell ref="AG106:AH107"/>
    <mergeCell ref="AI106:AJ107"/>
    <mergeCell ref="AK106:AL107"/>
    <mergeCell ref="AM106:AN107"/>
    <mergeCell ref="AO106:AP107"/>
    <mergeCell ref="AQ106:AR107"/>
    <mergeCell ref="AS106:AT107"/>
    <mergeCell ref="AU106:AV107"/>
    <mergeCell ref="AW106:AX107"/>
    <mergeCell ref="AY102:AZ102"/>
    <mergeCell ref="BA102:BB102"/>
    <mergeCell ref="BC102:BD102"/>
    <mergeCell ref="BG102:BH102"/>
    <mergeCell ref="BI102:BJ102"/>
    <mergeCell ref="BK102:BL102"/>
    <mergeCell ref="BE103:BF103"/>
    <mergeCell ref="G104:H105"/>
    <mergeCell ref="I104:T105"/>
    <mergeCell ref="U104:W105"/>
    <mergeCell ref="X104:Z105"/>
    <mergeCell ref="AA104:AA105"/>
    <mergeCell ref="AB104:AB105"/>
    <mergeCell ref="AC104:AD105"/>
    <mergeCell ref="AE104:AF105"/>
    <mergeCell ref="AG104:AH105"/>
    <mergeCell ref="AI104:AJ105"/>
    <mergeCell ref="AK104:AL105"/>
    <mergeCell ref="AM104:AN105"/>
    <mergeCell ref="AO104:AP105"/>
    <mergeCell ref="AQ104:AR105"/>
    <mergeCell ref="AS104:AT105"/>
    <mergeCell ref="AU104:AV105"/>
    <mergeCell ref="AW104:AX104"/>
    <mergeCell ref="AY104:AZ104"/>
    <mergeCell ref="BA104:BB104"/>
    <mergeCell ref="BC104:BD104"/>
    <mergeCell ref="BE104:BF104"/>
    <mergeCell ref="BG104:BH104"/>
    <mergeCell ref="BI104:BJ104"/>
    <mergeCell ref="BK104:BL104"/>
    <mergeCell ref="G102:H103"/>
    <mergeCell ref="I102:T103"/>
    <mergeCell ref="U102:W103"/>
    <mergeCell ref="X102:Z103"/>
    <mergeCell ref="AA102:AA103"/>
    <mergeCell ref="AB102:AB103"/>
    <mergeCell ref="AC102:AD103"/>
    <mergeCell ref="AE102:AF103"/>
    <mergeCell ref="AG102:AH103"/>
    <mergeCell ref="AI102:AJ103"/>
    <mergeCell ref="AK102:AL103"/>
    <mergeCell ref="AM102:AN103"/>
    <mergeCell ref="AO102:AP103"/>
    <mergeCell ref="AQ102:AR103"/>
    <mergeCell ref="AS102:AT103"/>
    <mergeCell ref="AU102:AV103"/>
    <mergeCell ref="AW102:AX102"/>
    <mergeCell ref="AY98:AZ98"/>
    <mergeCell ref="BA98:BB98"/>
    <mergeCell ref="BC98:BD98"/>
    <mergeCell ref="BE98:BF98"/>
    <mergeCell ref="BI98:BJ98"/>
    <mergeCell ref="BK98:BL98"/>
    <mergeCell ref="G100:H101"/>
    <mergeCell ref="I100:T101"/>
    <mergeCell ref="U100:W101"/>
    <mergeCell ref="X100:Z101"/>
    <mergeCell ref="AA100:AA101"/>
    <mergeCell ref="AB100:AB101"/>
    <mergeCell ref="AC100:AD101"/>
    <mergeCell ref="AE100:AF101"/>
    <mergeCell ref="AG100:AH101"/>
    <mergeCell ref="AI100:AJ101"/>
    <mergeCell ref="AK100:AL101"/>
    <mergeCell ref="AM100:AN101"/>
    <mergeCell ref="AO100:AP101"/>
    <mergeCell ref="AQ100:AR101"/>
    <mergeCell ref="AS100:AT101"/>
    <mergeCell ref="AU100:AV101"/>
    <mergeCell ref="AW100:AX100"/>
    <mergeCell ref="AY100:AZ100"/>
    <mergeCell ref="BA100:BB100"/>
    <mergeCell ref="BC100:BD100"/>
    <mergeCell ref="BE100:BF100"/>
    <mergeCell ref="BG100:BH100"/>
    <mergeCell ref="BI100:BJ100"/>
    <mergeCell ref="BK100:BL100"/>
    <mergeCell ref="BE101:BF101"/>
    <mergeCell ref="G98:H99"/>
    <mergeCell ref="I98:T99"/>
    <mergeCell ref="U98:W99"/>
    <mergeCell ref="X98:Z99"/>
    <mergeCell ref="AA98:AA99"/>
    <mergeCell ref="AB98:AB99"/>
    <mergeCell ref="AC98:AD99"/>
    <mergeCell ref="AE98:AF99"/>
    <mergeCell ref="AG98:AH99"/>
    <mergeCell ref="AI98:AJ99"/>
    <mergeCell ref="AK98:AL99"/>
    <mergeCell ref="AM98:AN99"/>
    <mergeCell ref="AO98:AP99"/>
    <mergeCell ref="AQ98:AR99"/>
    <mergeCell ref="AS98:AT99"/>
    <mergeCell ref="AU98:AV99"/>
    <mergeCell ref="AW98:AX98"/>
    <mergeCell ref="BK94:BL94"/>
    <mergeCell ref="G96:H97"/>
    <mergeCell ref="I96:T97"/>
    <mergeCell ref="U96:W97"/>
    <mergeCell ref="X96:Z97"/>
    <mergeCell ref="AA96:AA97"/>
    <mergeCell ref="AB96:AB97"/>
    <mergeCell ref="AC96:AD97"/>
    <mergeCell ref="AE96:AF97"/>
    <mergeCell ref="AG96:AH97"/>
    <mergeCell ref="AI96:AJ97"/>
    <mergeCell ref="AK96:AL97"/>
    <mergeCell ref="AM96:AN97"/>
    <mergeCell ref="AO96:AP97"/>
    <mergeCell ref="AQ96:AR97"/>
    <mergeCell ref="AS96:AT97"/>
    <mergeCell ref="AU96:AV97"/>
    <mergeCell ref="AW96:AX96"/>
    <mergeCell ref="AY96:AZ96"/>
    <mergeCell ref="BA96:BB96"/>
    <mergeCell ref="BC96:BD96"/>
    <mergeCell ref="BE96:BF96"/>
    <mergeCell ref="BG96:BH96"/>
    <mergeCell ref="BI96:BJ96"/>
    <mergeCell ref="BK96:BL96"/>
    <mergeCell ref="AC94:AD95"/>
    <mergeCell ref="AE94:AF95"/>
    <mergeCell ref="AG94:AH95"/>
    <mergeCell ref="AI94:AJ95"/>
    <mergeCell ref="AK94:AL95"/>
    <mergeCell ref="AM94:AN95"/>
    <mergeCell ref="AO94:AP95"/>
    <mergeCell ref="AQ94:AR95"/>
    <mergeCell ref="AS94:AT95"/>
    <mergeCell ref="AU94:AV95"/>
    <mergeCell ref="AW94:AX94"/>
    <mergeCell ref="AY94:AZ94"/>
    <mergeCell ref="BA94:BB94"/>
    <mergeCell ref="BC94:BD94"/>
    <mergeCell ref="BE94:BF94"/>
    <mergeCell ref="BG94:BH94"/>
    <mergeCell ref="BI94:BJ94"/>
    <mergeCell ref="G91:BB91"/>
    <mergeCell ref="BM91:BT105"/>
    <mergeCell ref="G92:H93"/>
    <mergeCell ref="I92:T93"/>
    <mergeCell ref="U92:W93"/>
    <mergeCell ref="X92:Z93"/>
    <mergeCell ref="AA92:AA93"/>
    <mergeCell ref="AB92:AB93"/>
    <mergeCell ref="AC92:AD93"/>
    <mergeCell ref="AE92:AF93"/>
    <mergeCell ref="AG92:AH93"/>
    <mergeCell ref="AI92:AJ93"/>
    <mergeCell ref="AK92:AL93"/>
    <mergeCell ref="AM92:AN93"/>
    <mergeCell ref="AO92:AP93"/>
    <mergeCell ref="AQ92:AR93"/>
    <mergeCell ref="AS92:AT93"/>
    <mergeCell ref="AU92:AV93"/>
    <mergeCell ref="AW92:AX92"/>
    <mergeCell ref="AY92:AZ92"/>
    <mergeCell ref="BA92:BB92"/>
    <mergeCell ref="BC92:BD92"/>
    <mergeCell ref="BE92:BF92"/>
    <mergeCell ref="BG92:BH92"/>
    <mergeCell ref="BI92:BJ92"/>
    <mergeCell ref="BK92:BL92"/>
    <mergeCell ref="G94:H95"/>
    <mergeCell ref="I94:T95"/>
    <mergeCell ref="U94:W95"/>
    <mergeCell ref="X94:Z95"/>
    <mergeCell ref="AA94:AA95"/>
    <mergeCell ref="AB94:AB95"/>
    <mergeCell ref="AY87:AZ87"/>
    <mergeCell ref="BA87:BB87"/>
    <mergeCell ref="BC87:BD87"/>
    <mergeCell ref="BE87:BF87"/>
    <mergeCell ref="BG87:BH87"/>
    <mergeCell ref="BI87:BJ87"/>
    <mergeCell ref="BK87:BL87"/>
    <mergeCell ref="BM88:BT88"/>
    <mergeCell ref="G89:H90"/>
    <mergeCell ref="I89:T90"/>
    <mergeCell ref="U89:W90"/>
    <mergeCell ref="X89:Z90"/>
    <mergeCell ref="AA89:AA90"/>
    <mergeCell ref="AB89:AB90"/>
    <mergeCell ref="AC89:AD90"/>
    <mergeCell ref="AE89:AF90"/>
    <mergeCell ref="AG89:AH90"/>
    <mergeCell ref="AI89:AJ90"/>
    <mergeCell ref="AK89:AL90"/>
    <mergeCell ref="AM89:AN90"/>
    <mergeCell ref="AO89:AP90"/>
    <mergeCell ref="AQ89:AR90"/>
    <mergeCell ref="AS89:AT90"/>
    <mergeCell ref="AU89:AV90"/>
    <mergeCell ref="AW89:AX90"/>
    <mergeCell ref="AY89:AZ90"/>
    <mergeCell ref="BA89:BB90"/>
    <mergeCell ref="BC89:BD90"/>
    <mergeCell ref="BE89:BF90"/>
    <mergeCell ref="BG89:BH90"/>
    <mergeCell ref="BI89:BJ90"/>
    <mergeCell ref="BK89:BL90"/>
    <mergeCell ref="G87:H88"/>
    <mergeCell ref="I87:T88"/>
    <mergeCell ref="U87:W88"/>
    <mergeCell ref="X87:Z88"/>
    <mergeCell ref="AA87:AA88"/>
    <mergeCell ref="AB87:AB88"/>
    <mergeCell ref="AC87:AD88"/>
    <mergeCell ref="AE87:AF88"/>
    <mergeCell ref="AG87:AH88"/>
    <mergeCell ref="AI87:AJ88"/>
    <mergeCell ref="AK87:AL88"/>
    <mergeCell ref="AM87:AN88"/>
    <mergeCell ref="AO87:AP88"/>
    <mergeCell ref="AQ87:AR88"/>
    <mergeCell ref="AS87:AT88"/>
    <mergeCell ref="AU87:AV88"/>
    <mergeCell ref="AW87:AX87"/>
    <mergeCell ref="AY83:AZ83"/>
    <mergeCell ref="BA83:BB83"/>
    <mergeCell ref="BC83:BD83"/>
    <mergeCell ref="BE83:BF83"/>
    <mergeCell ref="BG83:BH83"/>
    <mergeCell ref="BI83:BJ83"/>
    <mergeCell ref="BK83:BL83"/>
    <mergeCell ref="G85:H86"/>
    <mergeCell ref="I85:T86"/>
    <mergeCell ref="U85:W86"/>
    <mergeCell ref="X85:Z86"/>
    <mergeCell ref="AA85:AA86"/>
    <mergeCell ref="AB85:AB86"/>
    <mergeCell ref="AC85:AD86"/>
    <mergeCell ref="AE85:AF86"/>
    <mergeCell ref="AG85:AH86"/>
    <mergeCell ref="AI85:AJ86"/>
    <mergeCell ref="AK85:AL86"/>
    <mergeCell ref="AM85:AN86"/>
    <mergeCell ref="AO85:AP86"/>
    <mergeCell ref="AQ85:AR86"/>
    <mergeCell ref="AS85:AT86"/>
    <mergeCell ref="AU85:AV86"/>
    <mergeCell ref="AW85:AX85"/>
    <mergeCell ref="AY85:AZ85"/>
    <mergeCell ref="BA85:BB85"/>
    <mergeCell ref="BC85:BD85"/>
    <mergeCell ref="BE85:BF85"/>
    <mergeCell ref="BG85:BH85"/>
    <mergeCell ref="BI85:BJ85"/>
    <mergeCell ref="BK85:BL85"/>
    <mergeCell ref="G83:H84"/>
    <mergeCell ref="I83:T84"/>
    <mergeCell ref="U83:W84"/>
    <mergeCell ref="X83:Z84"/>
    <mergeCell ref="AA83:AA84"/>
    <mergeCell ref="AB83:AB84"/>
    <mergeCell ref="AC83:AD84"/>
    <mergeCell ref="AE83:AF84"/>
    <mergeCell ref="AG83:AH84"/>
    <mergeCell ref="AI83:AJ84"/>
    <mergeCell ref="AK83:AL84"/>
    <mergeCell ref="AM83:AN84"/>
    <mergeCell ref="AO83:AP84"/>
    <mergeCell ref="AQ83:AR84"/>
    <mergeCell ref="AS83:AT84"/>
    <mergeCell ref="AU83:AV84"/>
    <mergeCell ref="AW83:AX83"/>
    <mergeCell ref="BK79:BL79"/>
    <mergeCell ref="G81:H82"/>
    <mergeCell ref="I81:T82"/>
    <mergeCell ref="U81:W82"/>
    <mergeCell ref="X81:Z82"/>
    <mergeCell ref="AA81:AA82"/>
    <mergeCell ref="AB81:AB82"/>
    <mergeCell ref="AC81:AD82"/>
    <mergeCell ref="AE81:AF82"/>
    <mergeCell ref="AG81:AH82"/>
    <mergeCell ref="AI81:AJ82"/>
    <mergeCell ref="AK81:AL82"/>
    <mergeCell ref="AM81:AN82"/>
    <mergeCell ref="AO81:AP82"/>
    <mergeCell ref="AQ81:AR82"/>
    <mergeCell ref="AS81:AT82"/>
    <mergeCell ref="AU81:AV82"/>
    <mergeCell ref="AW81:AX81"/>
    <mergeCell ref="AY81:AZ81"/>
    <mergeCell ref="BA81:BB81"/>
    <mergeCell ref="BC81:BD81"/>
    <mergeCell ref="BE81:BF81"/>
    <mergeCell ref="BG81:BH81"/>
    <mergeCell ref="BI81:BJ81"/>
    <mergeCell ref="BK81:BL81"/>
    <mergeCell ref="AU77:AV78"/>
    <mergeCell ref="AW77:AX77"/>
    <mergeCell ref="AY77:AZ77"/>
    <mergeCell ref="BA77:BB77"/>
    <mergeCell ref="BC77:BD77"/>
    <mergeCell ref="BE77:BF77"/>
    <mergeCell ref="BG77:BH77"/>
    <mergeCell ref="BI77:BJ77"/>
    <mergeCell ref="BK77:BL77"/>
    <mergeCell ref="G79:H80"/>
    <mergeCell ref="I79:T80"/>
    <mergeCell ref="U79:W80"/>
    <mergeCell ref="X79:Z80"/>
    <mergeCell ref="AA79:AA80"/>
    <mergeCell ref="AB79:AB80"/>
    <mergeCell ref="AC79:AD80"/>
    <mergeCell ref="AE79:AF80"/>
    <mergeCell ref="AG79:AH80"/>
    <mergeCell ref="AI79:AJ80"/>
    <mergeCell ref="AK79:AL80"/>
    <mergeCell ref="AM79:AN80"/>
    <mergeCell ref="AO79:AP80"/>
    <mergeCell ref="AQ79:AR80"/>
    <mergeCell ref="AS79:AT80"/>
    <mergeCell ref="AU79:AV80"/>
    <mergeCell ref="AW79:AX79"/>
    <mergeCell ref="AY79:AZ79"/>
    <mergeCell ref="BA79:BB79"/>
    <mergeCell ref="BC79:BD79"/>
    <mergeCell ref="BE79:BF79"/>
    <mergeCell ref="BG79:BH79"/>
    <mergeCell ref="BI79:BJ79"/>
    <mergeCell ref="A76:C76"/>
    <mergeCell ref="A77:C77"/>
    <mergeCell ref="G77:H78"/>
    <mergeCell ref="I77:T78"/>
    <mergeCell ref="U77:W78"/>
    <mergeCell ref="X77:Z78"/>
    <mergeCell ref="AA77:AA78"/>
    <mergeCell ref="AB77:AB78"/>
    <mergeCell ref="AC77:AD78"/>
    <mergeCell ref="AE77:AF78"/>
    <mergeCell ref="AG77:AH78"/>
    <mergeCell ref="AI77:AJ78"/>
    <mergeCell ref="AK77:AL78"/>
    <mergeCell ref="AM77:AN78"/>
    <mergeCell ref="AO77:AP78"/>
    <mergeCell ref="AQ77:AR78"/>
    <mergeCell ref="AS77:AT78"/>
    <mergeCell ref="AY73:AZ73"/>
    <mergeCell ref="BA73:BB73"/>
    <mergeCell ref="BC73:BD73"/>
    <mergeCell ref="BE73:BF73"/>
    <mergeCell ref="BG73:BH73"/>
    <mergeCell ref="BI73:BJ73"/>
    <mergeCell ref="BK73:BL73"/>
    <mergeCell ref="A75:C75"/>
    <mergeCell ref="G75:H76"/>
    <mergeCell ref="I75:T76"/>
    <mergeCell ref="U75:W76"/>
    <mergeCell ref="X75:Z76"/>
    <mergeCell ref="AA75:AA76"/>
    <mergeCell ref="AB75:AB76"/>
    <mergeCell ref="AC75:AD76"/>
    <mergeCell ref="AE75:AF76"/>
    <mergeCell ref="AG75:AH76"/>
    <mergeCell ref="AI75:AJ76"/>
    <mergeCell ref="AK75:AL76"/>
    <mergeCell ref="AM75:AN76"/>
    <mergeCell ref="AO75:AP76"/>
    <mergeCell ref="AQ75:AR76"/>
    <mergeCell ref="AS75:AT76"/>
    <mergeCell ref="AU75:AV76"/>
    <mergeCell ref="AW75:AX75"/>
    <mergeCell ref="AY75:AZ75"/>
    <mergeCell ref="BA75:BB75"/>
    <mergeCell ref="BC75:BD75"/>
    <mergeCell ref="BE75:BF75"/>
    <mergeCell ref="BG75:BH75"/>
    <mergeCell ref="BI75:BJ75"/>
    <mergeCell ref="BK75:BL75"/>
    <mergeCell ref="G73:H74"/>
    <mergeCell ref="I73:T74"/>
    <mergeCell ref="U73:W74"/>
    <mergeCell ref="X73:Z74"/>
    <mergeCell ref="AA73:AA74"/>
    <mergeCell ref="AB73:AB74"/>
    <mergeCell ref="AC73:AD74"/>
    <mergeCell ref="AE73:AF74"/>
    <mergeCell ref="AG73:AH74"/>
    <mergeCell ref="AI73:AJ74"/>
    <mergeCell ref="AK73:AL74"/>
    <mergeCell ref="AM73:AN74"/>
    <mergeCell ref="AO73:AP74"/>
    <mergeCell ref="AQ73:AR74"/>
    <mergeCell ref="AS73:AT74"/>
    <mergeCell ref="AU73:AV74"/>
    <mergeCell ref="AW73:AX73"/>
    <mergeCell ref="AY69:AZ69"/>
    <mergeCell ref="BA69:BB69"/>
    <mergeCell ref="BC69:BD69"/>
    <mergeCell ref="BE69:BF69"/>
    <mergeCell ref="BG69:BH69"/>
    <mergeCell ref="BI69:BJ69"/>
    <mergeCell ref="BK69:BL69"/>
    <mergeCell ref="G71:H72"/>
    <mergeCell ref="I71:T72"/>
    <mergeCell ref="U71:W72"/>
    <mergeCell ref="X71:Z72"/>
    <mergeCell ref="AA71:AA72"/>
    <mergeCell ref="AB71:AB72"/>
    <mergeCell ref="AC71:AD72"/>
    <mergeCell ref="AE71:AF72"/>
    <mergeCell ref="AG71:AH72"/>
    <mergeCell ref="AI71:AJ72"/>
    <mergeCell ref="AK71:AL72"/>
    <mergeCell ref="AM71:AN72"/>
    <mergeCell ref="AO71:AP72"/>
    <mergeCell ref="AQ71:AR72"/>
    <mergeCell ref="AS71:AT72"/>
    <mergeCell ref="AU71:AV72"/>
    <mergeCell ref="AW71:AX71"/>
    <mergeCell ref="AY71:AZ71"/>
    <mergeCell ref="BA71:BB71"/>
    <mergeCell ref="BC71:BD71"/>
    <mergeCell ref="BE71:BF71"/>
    <mergeCell ref="BG71:BH71"/>
    <mergeCell ref="BI71:BJ71"/>
    <mergeCell ref="BK71:BL71"/>
    <mergeCell ref="G69:H70"/>
    <mergeCell ref="I69:T70"/>
    <mergeCell ref="U69:W70"/>
    <mergeCell ref="X69:Z70"/>
    <mergeCell ref="AA69:AA70"/>
    <mergeCell ref="AB69:AB70"/>
    <mergeCell ref="AC69:AD70"/>
    <mergeCell ref="AE69:AF70"/>
    <mergeCell ref="AG69:AH70"/>
    <mergeCell ref="AI69:AJ70"/>
    <mergeCell ref="AK69:AL70"/>
    <mergeCell ref="AM69:AN70"/>
    <mergeCell ref="AO69:AP70"/>
    <mergeCell ref="AQ69:AR70"/>
    <mergeCell ref="AS69:AT70"/>
    <mergeCell ref="AU69:AV70"/>
    <mergeCell ref="AW69:AX69"/>
    <mergeCell ref="AY65:AZ65"/>
    <mergeCell ref="BA65:BB65"/>
    <mergeCell ref="BC65:BD65"/>
    <mergeCell ref="BE65:BF65"/>
    <mergeCell ref="BG65:BH65"/>
    <mergeCell ref="BI65:BJ65"/>
    <mergeCell ref="BK65:BL65"/>
    <mergeCell ref="G67:H68"/>
    <mergeCell ref="I67:T68"/>
    <mergeCell ref="U67:W68"/>
    <mergeCell ref="X67:Z68"/>
    <mergeCell ref="AA67:AA68"/>
    <mergeCell ref="AB67:AB68"/>
    <mergeCell ref="AC67:AD68"/>
    <mergeCell ref="AE67:AF68"/>
    <mergeCell ref="AG67:AH68"/>
    <mergeCell ref="AI67:AJ68"/>
    <mergeCell ref="AK67:AL68"/>
    <mergeCell ref="AM67:AN68"/>
    <mergeCell ref="AO67:AP68"/>
    <mergeCell ref="AQ67:AR68"/>
    <mergeCell ref="AS67:AT68"/>
    <mergeCell ref="AU67:AV68"/>
    <mergeCell ref="AW67:AX67"/>
    <mergeCell ref="AY67:AZ67"/>
    <mergeCell ref="BA67:BB67"/>
    <mergeCell ref="BC67:BD67"/>
    <mergeCell ref="BE67:BF67"/>
    <mergeCell ref="BG67:BH67"/>
    <mergeCell ref="BI67:BJ67"/>
    <mergeCell ref="BK67:BL67"/>
    <mergeCell ref="G65:H66"/>
    <mergeCell ref="I65:T66"/>
    <mergeCell ref="U65:W66"/>
    <mergeCell ref="X65:Z66"/>
    <mergeCell ref="AA65:AA66"/>
    <mergeCell ref="AB65:AB66"/>
    <mergeCell ref="AC65:AD66"/>
    <mergeCell ref="AE65:AF66"/>
    <mergeCell ref="AG65:AH66"/>
    <mergeCell ref="AI65:AJ66"/>
    <mergeCell ref="AK65:AL66"/>
    <mergeCell ref="AM65:AN66"/>
    <mergeCell ref="AO65:AP66"/>
    <mergeCell ref="AQ65:AR66"/>
    <mergeCell ref="AS65:AT66"/>
    <mergeCell ref="AU65:AV66"/>
    <mergeCell ref="AW65:AX65"/>
    <mergeCell ref="BC61:BD61"/>
    <mergeCell ref="BE61:BF61"/>
    <mergeCell ref="BG61:BH61"/>
    <mergeCell ref="BI61:BJ61"/>
    <mergeCell ref="BK61:BL61"/>
    <mergeCell ref="G63:H64"/>
    <mergeCell ref="I63:T64"/>
    <mergeCell ref="U63:W64"/>
    <mergeCell ref="X63:Z64"/>
    <mergeCell ref="AA63:AA64"/>
    <mergeCell ref="AB63:AB64"/>
    <mergeCell ref="AC63:AD64"/>
    <mergeCell ref="AE63:AF64"/>
    <mergeCell ref="AG63:AH64"/>
    <mergeCell ref="AI63:AJ64"/>
    <mergeCell ref="AK63:AL64"/>
    <mergeCell ref="AM63:AN64"/>
    <mergeCell ref="AO63:AP64"/>
    <mergeCell ref="AQ63:AR64"/>
    <mergeCell ref="AS63:AT64"/>
    <mergeCell ref="AU63:AV64"/>
    <mergeCell ref="AW63:AX63"/>
    <mergeCell ref="AY63:AZ63"/>
    <mergeCell ref="BA63:BB63"/>
    <mergeCell ref="BC63:BD63"/>
    <mergeCell ref="BE63:BF63"/>
    <mergeCell ref="BG63:BH63"/>
    <mergeCell ref="BI63:BJ63"/>
    <mergeCell ref="BK63:BL63"/>
    <mergeCell ref="G60:BB60"/>
    <mergeCell ref="G61:H62"/>
    <mergeCell ref="I61:T62"/>
    <mergeCell ref="U61:W62"/>
    <mergeCell ref="X61:Z62"/>
    <mergeCell ref="AA61:AA62"/>
    <mergeCell ref="AB61:AB62"/>
    <mergeCell ref="AC61:AD62"/>
    <mergeCell ref="AE61:AF62"/>
    <mergeCell ref="AG61:AH62"/>
    <mergeCell ref="AI61:AJ62"/>
    <mergeCell ref="AK61:AL62"/>
    <mergeCell ref="AM61:AN62"/>
    <mergeCell ref="AO61:AP62"/>
    <mergeCell ref="AQ61:AR62"/>
    <mergeCell ref="AS61:AT62"/>
    <mergeCell ref="AU61:AV62"/>
    <mergeCell ref="AW61:AX61"/>
    <mergeCell ref="AY61:AZ61"/>
    <mergeCell ref="BA61:BB61"/>
    <mergeCell ref="AY56:AZ56"/>
    <mergeCell ref="BA56:BB56"/>
    <mergeCell ref="BC56:BD56"/>
    <mergeCell ref="BE56:BF56"/>
    <mergeCell ref="BG56:BH56"/>
    <mergeCell ref="BI56:BJ56"/>
    <mergeCell ref="BK56:BL56"/>
    <mergeCell ref="BM57:BT57"/>
    <mergeCell ref="G58:H59"/>
    <mergeCell ref="I58:T59"/>
    <mergeCell ref="U58:W59"/>
    <mergeCell ref="X58:Z59"/>
    <mergeCell ref="AA58:AA59"/>
    <mergeCell ref="AB58:AB59"/>
    <mergeCell ref="AC58:AD59"/>
    <mergeCell ref="AE58:AF59"/>
    <mergeCell ref="AG58:AH59"/>
    <mergeCell ref="AI58:AJ59"/>
    <mergeCell ref="AK58:AL59"/>
    <mergeCell ref="AM58:AN59"/>
    <mergeCell ref="AO58:AP59"/>
    <mergeCell ref="AQ58:AR59"/>
    <mergeCell ref="AS58:AT59"/>
    <mergeCell ref="AU58:AV59"/>
    <mergeCell ref="AW58:AX59"/>
    <mergeCell ref="AY58:AZ59"/>
    <mergeCell ref="BA58:BB59"/>
    <mergeCell ref="BC58:BD59"/>
    <mergeCell ref="BE58:BF59"/>
    <mergeCell ref="BG58:BH59"/>
    <mergeCell ref="BI58:BJ59"/>
    <mergeCell ref="BK58:BL59"/>
    <mergeCell ref="G56:H57"/>
    <mergeCell ref="I56:T57"/>
    <mergeCell ref="U56:W57"/>
    <mergeCell ref="X56:Z57"/>
    <mergeCell ref="AA56:AA57"/>
    <mergeCell ref="AB56:AB57"/>
    <mergeCell ref="AC56:AD57"/>
    <mergeCell ref="AE56:AF57"/>
    <mergeCell ref="AG56:AH57"/>
    <mergeCell ref="AI56:AJ57"/>
    <mergeCell ref="AK56:AL57"/>
    <mergeCell ref="AM56:AN57"/>
    <mergeCell ref="AO56:AP57"/>
    <mergeCell ref="AQ56:AR57"/>
    <mergeCell ref="AS56:AT57"/>
    <mergeCell ref="AU56:AV57"/>
    <mergeCell ref="AW56:AX56"/>
    <mergeCell ref="AY52:AZ52"/>
    <mergeCell ref="BA52:BB52"/>
    <mergeCell ref="BC52:BD52"/>
    <mergeCell ref="BE52:BF52"/>
    <mergeCell ref="BG52:BH52"/>
    <mergeCell ref="BI52:BJ52"/>
    <mergeCell ref="BK52:BL52"/>
    <mergeCell ref="G54:H55"/>
    <mergeCell ref="I54:T55"/>
    <mergeCell ref="U54:W55"/>
    <mergeCell ref="X54:Z55"/>
    <mergeCell ref="AA54:AA55"/>
    <mergeCell ref="AB54:AB55"/>
    <mergeCell ref="AC54:AD55"/>
    <mergeCell ref="AE54:AF55"/>
    <mergeCell ref="AG54:AH55"/>
    <mergeCell ref="AI54:AJ55"/>
    <mergeCell ref="AK54:AL55"/>
    <mergeCell ref="AM54:AN55"/>
    <mergeCell ref="AO54:AP55"/>
    <mergeCell ref="AQ54:AR55"/>
    <mergeCell ref="AS54:AT55"/>
    <mergeCell ref="AU54:AV55"/>
    <mergeCell ref="AW54:AX54"/>
    <mergeCell ref="AY54:AZ54"/>
    <mergeCell ref="BA54:BB54"/>
    <mergeCell ref="BC54:BD54"/>
    <mergeCell ref="BE54:BF54"/>
    <mergeCell ref="BG54:BH54"/>
    <mergeCell ref="BI54:BJ54"/>
    <mergeCell ref="BK54:BL54"/>
    <mergeCell ref="G52:H53"/>
    <mergeCell ref="I52:T53"/>
    <mergeCell ref="U52:W53"/>
    <mergeCell ref="X52:Z53"/>
    <mergeCell ref="AA52:AA53"/>
    <mergeCell ref="AB52:AB53"/>
    <mergeCell ref="AC52:AD53"/>
    <mergeCell ref="AE52:AF53"/>
    <mergeCell ref="AG52:AH53"/>
    <mergeCell ref="AI52:AJ53"/>
    <mergeCell ref="AK52:AL53"/>
    <mergeCell ref="AM52:AN53"/>
    <mergeCell ref="AO52:AP53"/>
    <mergeCell ref="AQ52:AR53"/>
    <mergeCell ref="AS52:AT53"/>
    <mergeCell ref="AU52:AV53"/>
    <mergeCell ref="AW52:AX52"/>
    <mergeCell ref="AW48:AX48"/>
    <mergeCell ref="AY48:AZ48"/>
    <mergeCell ref="BA48:BB48"/>
    <mergeCell ref="BC48:BD48"/>
    <mergeCell ref="BE48:BF48"/>
    <mergeCell ref="BG48:BH48"/>
    <mergeCell ref="BI48:BJ48"/>
    <mergeCell ref="BK48:BL48"/>
    <mergeCell ref="G50:H51"/>
    <mergeCell ref="I50:T51"/>
    <mergeCell ref="U50:W51"/>
    <mergeCell ref="X50:Z51"/>
    <mergeCell ref="AA50:AA51"/>
    <mergeCell ref="AB50:AB51"/>
    <mergeCell ref="AC50:AD51"/>
    <mergeCell ref="AE50:AF51"/>
    <mergeCell ref="AG50:AH51"/>
    <mergeCell ref="AI50:AJ51"/>
    <mergeCell ref="AK50:AL51"/>
    <mergeCell ref="AM50:AN51"/>
    <mergeCell ref="AO50:AP51"/>
    <mergeCell ref="AQ50:AR51"/>
    <mergeCell ref="AS50:AT51"/>
    <mergeCell ref="AU50:AV51"/>
    <mergeCell ref="AW50:AX50"/>
    <mergeCell ref="AY50:AZ50"/>
    <mergeCell ref="BA50:BB50"/>
    <mergeCell ref="BC50:BD50"/>
    <mergeCell ref="BE50:BF50"/>
    <mergeCell ref="BG50:BH50"/>
    <mergeCell ref="BI50:BJ50"/>
    <mergeCell ref="BK50:BL50"/>
    <mergeCell ref="G46:H46"/>
    <mergeCell ref="I46:T46"/>
    <mergeCell ref="U46:W46"/>
    <mergeCell ref="X46:Z46"/>
    <mergeCell ref="AC46:AD46"/>
    <mergeCell ref="AE46:AF46"/>
    <mergeCell ref="AG46:AH46"/>
    <mergeCell ref="AI46:AJ46"/>
    <mergeCell ref="AK46:AL46"/>
    <mergeCell ref="AM46:AN46"/>
    <mergeCell ref="AO46:AP46"/>
    <mergeCell ref="AQ46:AR46"/>
    <mergeCell ref="AS46:AT46"/>
    <mergeCell ref="AU46:AV46"/>
    <mergeCell ref="G47:BB47"/>
    <mergeCell ref="BM47:BT55"/>
    <mergeCell ref="G48:H49"/>
    <mergeCell ref="I48:T49"/>
    <mergeCell ref="U48:W49"/>
    <mergeCell ref="X48:Z49"/>
    <mergeCell ref="AA48:AA49"/>
    <mergeCell ref="AB48:AB49"/>
    <mergeCell ref="AC48:AD49"/>
    <mergeCell ref="AE48:AF49"/>
    <mergeCell ref="AG48:AH49"/>
    <mergeCell ref="AI48:AJ49"/>
    <mergeCell ref="AK48:AL49"/>
    <mergeCell ref="AM48:AN49"/>
    <mergeCell ref="AO48:AP49"/>
    <mergeCell ref="AQ48:AR49"/>
    <mergeCell ref="AS48:AT49"/>
    <mergeCell ref="AU48:AV49"/>
    <mergeCell ref="AS39:AT45"/>
    <mergeCell ref="AW39:AX39"/>
    <mergeCell ref="AY39:AZ39"/>
    <mergeCell ref="BA39:BB39"/>
    <mergeCell ref="BC39:BD39"/>
    <mergeCell ref="BE39:BF39"/>
    <mergeCell ref="BG39:BH39"/>
    <mergeCell ref="BI39:BJ39"/>
    <mergeCell ref="BK39:BL39"/>
    <mergeCell ref="AW40:AX44"/>
    <mergeCell ref="AY40:AZ44"/>
    <mergeCell ref="BA40:BB44"/>
    <mergeCell ref="BC40:BD44"/>
    <mergeCell ref="BE40:BF44"/>
    <mergeCell ref="BG40:BH44"/>
    <mergeCell ref="BI40:BJ44"/>
    <mergeCell ref="BK40:BL44"/>
    <mergeCell ref="G35:H45"/>
    <mergeCell ref="I35:T45"/>
    <mergeCell ref="U35:AD37"/>
    <mergeCell ref="AE35:AF45"/>
    <mergeCell ref="AG35:AH45"/>
    <mergeCell ref="AI35:AV35"/>
    <mergeCell ref="AW35:BB35"/>
    <mergeCell ref="AI36:AR38"/>
    <mergeCell ref="AS36:AT38"/>
    <mergeCell ref="AU36:AV45"/>
    <mergeCell ref="AW36:AZ37"/>
    <mergeCell ref="BA36:BB37"/>
    <mergeCell ref="BE36:BH37"/>
    <mergeCell ref="BI36:BL37"/>
    <mergeCell ref="U38:W45"/>
    <mergeCell ref="X38:Z45"/>
    <mergeCell ref="AA38:AA45"/>
    <mergeCell ref="AB38:AB45"/>
    <mergeCell ref="AC38:AD45"/>
    <mergeCell ref="AW38:AX38"/>
    <mergeCell ref="AY38:AZ38"/>
    <mergeCell ref="BA38:BB38"/>
    <mergeCell ref="BC38:BD38"/>
    <mergeCell ref="BE38:BF38"/>
    <mergeCell ref="BG38:BH38"/>
    <mergeCell ref="BI38:BJ38"/>
    <mergeCell ref="BK38:BL38"/>
    <mergeCell ref="AI39:AJ45"/>
    <mergeCell ref="AK39:AL45"/>
    <mergeCell ref="AM39:AN45"/>
    <mergeCell ref="AO39:AP45"/>
    <mergeCell ref="AQ39:AR45"/>
    <mergeCell ref="Q30:AB30"/>
    <mergeCell ref="D31:E31"/>
    <mergeCell ref="F31:K31"/>
    <mergeCell ref="L31:M31"/>
    <mergeCell ref="N31:S31"/>
    <mergeCell ref="T31:U31"/>
    <mergeCell ref="V31:AA31"/>
    <mergeCell ref="AB31:AC31"/>
    <mergeCell ref="AD31:AI31"/>
    <mergeCell ref="AJ31:AK31"/>
    <mergeCell ref="AL31:AQ31"/>
    <mergeCell ref="AR31:AS31"/>
    <mergeCell ref="AT31:BD31"/>
    <mergeCell ref="BE31:BF31"/>
    <mergeCell ref="BG31:BL31"/>
    <mergeCell ref="A32:BT33"/>
    <mergeCell ref="G34:BB34"/>
    <mergeCell ref="AY25:BB27"/>
    <mergeCell ref="BC25:BD27"/>
    <mergeCell ref="BE25:BF27"/>
    <mergeCell ref="BG25:BH27"/>
    <mergeCell ref="BI25:BI27"/>
    <mergeCell ref="BJ25:BJ27"/>
    <mergeCell ref="BK25:BL27"/>
    <mergeCell ref="BM25:BN27"/>
    <mergeCell ref="BO25:BP27"/>
    <mergeCell ref="BC28:BD28"/>
    <mergeCell ref="BE28:BF28"/>
    <mergeCell ref="BG28:BH28"/>
    <mergeCell ref="BK28:BL28"/>
    <mergeCell ref="BM28:BN28"/>
    <mergeCell ref="BO28:BP28"/>
    <mergeCell ref="BC29:BD29"/>
    <mergeCell ref="BE29:BF29"/>
    <mergeCell ref="BG29:BH29"/>
    <mergeCell ref="BK29:BL29"/>
    <mergeCell ref="BM29:BN29"/>
    <mergeCell ref="BO29:BP29"/>
    <mergeCell ref="E13:U16"/>
    <mergeCell ref="AF13:AS13"/>
    <mergeCell ref="X14:AS15"/>
    <mergeCell ref="AF16:AS16"/>
    <mergeCell ref="X17:AY17"/>
    <mergeCell ref="X18:AT18"/>
    <mergeCell ref="X19:AT19"/>
    <mergeCell ref="AE20:AM20"/>
    <mergeCell ref="B24:BB24"/>
    <mergeCell ref="BC24:BP24"/>
    <mergeCell ref="A25:A27"/>
    <mergeCell ref="B25:B27"/>
    <mergeCell ref="C25:F27"/>
    <mergeCell ref="G25:G27"/>
    <mergeCell ref="H25:J27"/>
    <mergeCell ref="K25:K27"/>
    <mergeCell ref="L25:O27"/>
    <mergeCell ref="P25:S27"/>
    <mergeCell ref="T25:T27"/>
    <mergeCell ref="U25:W27"/>
    <mergeCell ref="X25:X27"/>
    <mergeCell ref="Y25:AA27"/>
    <mergeCell ref="AB25:AB27"/>
    <mergeCell ref="AC25:AF27"/>
    <mergeCell ref="AG25:AG27"/>
    <mergeCell ref="AH25:AJ27"/>
    <mergeCell ref="AK25:AK27"/>
    <mergeCell ref="AL25:AO27"/>
    <mergeCell ref="AP25:AS27"/>
    <mergeCell ref="AT25:AT27"/>
    <mergeCell ref="AU25:AW27"/>
    <mergeCell ref="AX25:AX27"/>
    <mergeCell ref="BK1:BR2"/>
    <mergeCell ref="C2:R3"/>
    <mergeCell ref="U2:AW2"/>
    <mergeCell ref="T3:AX3"/>
    <mergeCell ref="AZ3:BP5"/>
    <mergeCell ref="A4:A8"/>
    <mergeCell ref="Z4:AQ5"/>
    <mergeCell ref="E6:U6"/>
    <mergeCell ref="AZ6:BP9"/>
    <mergeCell ref="X7:AT7"/>
    <mergeCell ref="E8:U8"/>
    <mergeCell ref="AB8:AS8"/>
    <mergeCell ref="X9:AT9"/>
    <mergeCell ref="E10:U10"/>
    <mergeCell ref="E11:U11"/>
    <mergeCell ref="AC11:AT11"/>
    <mergeCell ref="K12:U12"/>
    <mergeCell ref="X12:AT12"/>
  </mergeCells>
  <pageMargins left="0.25" right="0.25" top="0.75" bottom="0.75" header="0.51180555555555496" footer="0.51180555555555496"/>
  <pageSetup paperSize="9" scale="33" orientation="landscape" horizontalDpi="300" verticalDpi="300" r:id="rId1"/>
  <rowBreaks count="1" manualBreakCount="1">
    <brk id="9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2"/>
  <sheetViews>
    <sheetView view="pageBreakPreview" zoomScaleNormal="120" workbookViewId="0">
      <selection activeCell="E13" sqref="E13"/>
    </sheetView>
  </sheetViews>
  <sheetFormatPr defaultColWidth="11.5546875" defaultRowHeight="13.2"/>
  <sheetData>
    <row r="12" spans="5:5">
      <c r="E12" s="139">
        <f>34/13</f>
        <v>2.6153846153846154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2451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БАК ДФН природ-матем НАУКА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Антонюк Микола</dc:creator>
  <dc:description/>
  <cp:lastModifiedBy>Bulatetska L.</cp:lastModifiedBy>
  <cp:revision>369</cp:revision>
  <cp:lastPrinted>2022-04-12T08:31:37Z</cp:lastPrinted>
  <dcterms:created xsi:type="dcterms:W3CDTF">2001-03-14T08:06:31Z</dcterms:created>
  <dcterms:modified xsi:type="dcterms:W3CDTF">2023-04-08T10:39:43Z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